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zheng\财务\东区\预决算公开\预算\2023\"/>
    </mc:Choice>
  </mc:AlternateContent>
  <bookViews>
    <workbookView xWindow="0" yWindow="0" windowWidth="24240" windowHeight="11550" activeTab="7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62913"/>
</workbook>
</file>

<file path=xl/calcChain.xml><?xml version="1.0" encoding="utf-8"?>
<calcChain xmlns="http://schemas.openxmlformats.org/spreadsheetml/2006/main">
  <c r="F7" i="10" l="1"/>
  <c r="H7" i="10"/>
  <c r="I7" i="10"/>
  <c r="D7" i="10"/>
  <c r="F8" i="8"/>
  <c r="F9" i="8"/>
  <c r="F10" i="8"/>
  <c r="F11" i="8"/>
  <c r="F14" i="8"/>
  <c r="F15" i="8"/>
  <c r="F18" i="8"/>
  <c r="F19" i="8"/>
  <c r="F20" i="8"/>
  <c r="F21" i="8"/>
  <c r="F22" i="8"/>
  <c r="F23" i="8"/>
  <c r="F24" i="8"/>
  <c r="F25" i="8"/>
  <c r="F26" i="8"/>
  <c r="F27" i="8"/>
  <c r="F29" i="8"/>
  <c r="F30" i="8"/>
  <c r="F31" i="8"/>
  <c r="F32" i="8"/>
  <c r="F33" i="8"/>
  <c r="F34" i="8"/>
  <c r="F35" i="8"/>
  <c r="H7" i="8"/>
  <c r="G36" i="8"/>
  <c r="F36" i="8" s="1"/>
  <c r="G17" i="8"/>
  <c r="F17" i="8" s="1"/>
  <c r="G16" i="8"/>
  <c r="F16" i="8" s="1"/>
  <c r="G13" i="8"/>
  <c r="F13" i="8" s="1"/>
  <c r="G12" i="8"/>
  <c r="G7" i="8" s="1"/>
  <c r="F7" i="8" s="1"/>
  <c r="I17" i="6"/>
  <c r="J7" i="6"/>
  <c r="H9" i="6"/>
  <c r="G9" i="6" s="1"/>
  <c r="F9" i="6" s="1"/>
  <c r="H10" i="6"/>
  <c r="G10" i="6" s="1"/>
  <c r="F10" i="6" s="1"/>
  <c r="H11" i="6"/>
  <c r="G11" i="6" s="1"/>
  <c r="F11" i="6" s="1"/>
  <c r="H14" i="6"/>
  <c r="G14" i="6" s="1"/>
  <c r="F14" i="6" s="1"/>
  <c r="H15" i="6"/>
  <c r="G15" i="6" s="1"/>
  <c r="F15" i="6" s="1"/>
  <c r="H17" i="6"/>
  <c r="G17" i="6" s="1"/>
  <c r="F17" i="6" s="1"/>
  <c r="H18" i="6"/>
  <c r="G18" i="6" s="1"/>
  <c r="F18" i="6" s="1"/>
  <c r="H19" i="6"/>
  <c r="G19" i="6" s="1"/>
  <c r="F19" i="6" s="1"/>
  <c r="H20" i="6"/>
  <c r="G20" i="6" s="1"/>
  <c r="F20" i="6" s="1"/>
  <c r="H21" i="6"/>
  <c r="G21" i="6" s="1"/>
  <c r="F21" i="6" s="1"/>
  <c r="H22" i="6"/>
  <c r="G22" i="6" s="1"/>
  <c r="F22" i="6" s="1"/>
  <c r="H23" i="6"/>
  <c r="G23" i="6" s="1"/>
  <c r="F23" i="6" s="1"/>
  <c r="H24" i="6"/>
  <c r="G24" i="6" s="1"/>
  <c r="F24" i="6" s="1"/>
  <c r="H25" i="6"/>
  <c r="G25" i="6" s="1"/>
  <c r="F25" i="6" s="1"/>
  <c r="H26" i="6"/>
  <c r="G26" i="6" s="1"/>
  <c r="F26" i="6" s="1"/>
  <c r="H27" i="6"/>
  <c r="G27" i="6" s="1"/>
  <c r="F27" i="6" s="1"/>
  <c r="H28" i="6"/>
  <c r="G28" i="6" s="1"/>
  <c r="F28" i="6" s="1"/>
  <c r="H29" i="6"/>
  <c r="G29" i="6" s="1"/>
  <c r="F29" i="6" s="1"/>
  <c r="H30" i="6"/>
  <c r="G30" i="6" s="1"/>
  <c r="F30" i="6" s="1"/>
  <c r="H31" i="6"/>
  <c r="G31" i="6" s="1"/>
  <c r="F31" i="6" s="1"/>
  <c r="H32" i="6"/>
  <c r="G32" i="6" s="1"/>
  <c r="F32" i="6" s="1"/>
  <c r="H33" i="6"/>
  <c r="G33" i="6" s="1"/>
  <c r="F33" i="6" s="1"/>
  <c r="H34" i="6"/>
  <c r="G34" i="6" s="1"/>
  <c r="F34" i="6" s="1"/>
  <c r="H35" i="6"/>
  <c r="G35" i="6" s="1"/>
  <c r="F35" i="6" s="1"/>
  <c r="H8" i="6"/>
  <c r="G8" i="6" s="1"/>
  <c r="F8" i="6" s="1"/>
  <c r="I36" i="6"/>
  <c r="H36" i="6" s="1"/>
  <c r="G36" i="6" s="1"/>
  <c r="F36" i="6" s="1"/>
  <c r="I16" i="6"/>
  <c r="H16" i="6" s="1"/>
  <c r="G16" i="6" s="1"/>
  <c r="F16" i="6" s="1"/>
  <c r="I13" i="6"/>
  <c r="H13" i="6" s="1"/>
  <c r="G13" i="6" s="1"/>
  <c r="F13" i="6" s="1"/>
  <c r="I12" i="6"/>
  <c r="F6" i="5"/>
  <c r="E16" i="5"/>
  <c r="E25" i="5"/>
  <c r="E26" i="5"/>
  <c r="E14" i="5"/>
  <c r="E6" i="5" s="1"/>
  <c r="H7" i="4"/>
  <c r="I7" i="4"/>
  <c r="G15" i="4"/>
  <c r="G16" i="4"/>
  <c r="G9" i="4"/>
  <c r="G10" i="4"/>
  <c r="G11" i="4"/>
  <c r="G12" i="4"/>
  <c r="G13" i="4"/>
  <c r="G8" i="4"/>
  <c r="G14" i="4"/>
  <c r="G8" i="3"/>
  <c r="G9" i="3"/>
  <c r="G10" i="3"/>
  <c r="G11" i="3"/>
  <c r="G12" i="3"/>
  <c r="G13" i="3"/>
  <c r="G14" i="3"/>
  <c r="G15" i="3"/>
  <c r="G16" i="3"/>
  <c r="I7" i="3"/>
  <c r="G7" i="3" s="1"/>
  <c r="I7" i="6" l="1"/>
  <c r="H7" i="6" s="1"/>
  <c r="G7" i="6" s="1"/>
  <c r="F7" i="6" s="1"/>
  <c r="G7" i="4"/>
  <c r="H12" i="6"/>
  <c r="G12" i="6" s="1"/>
  <c r="F12" i="6" s="1"/>
  <c r="F12" i="8"/>
  <c r="E36" i="2"/>
  <c r="E40" i="2" s="1"/>
</calcChain>
</file>

<file path=xl/sharedStrings.xml><?xml version="1.0" encoding="utf-8"?>
<sst xmlns="http://schemas.openxmlformats.org/spreadsheetml/2006/main" count="645" uniqueCount="267">
  <si>
    <t>2023年单位预算</t>
  </si>
  <si>
    <t xml:space="preserve">
表1</t>
  </si>
  <si>
    <t xml:space="preserve"> </t>
  </si>
  <si>
    <t>单位收支总表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</si>
  <si>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</si>
  <si>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</si>
  <si>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</si>
  <si>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</si>
  <si>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</si>
  <si>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</si>
  <si>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</si>
  <si>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</si>
  <si>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</si>
  <si>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</si>
  <si>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</si>
  <si>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</si>
  <si>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</si>
  <si>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</si>
  <si>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</si>
  <si>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</si>
  <si>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</si>
  <si>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</si>
  <si>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</si>
  <si>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</si>
  <si>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</si>
  <si>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</si>
  <si>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</si>
  <si>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</si>
  <si>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</si>
  <si>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</si>
  <si>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</si>
  <si>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</si>
  <si>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</si>
  <si>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</si>
  <si>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</si>
  <si>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</si>
  <si>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</si>
  <si>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</si>
  <si>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</si>
  <si>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</si>
  <si>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</si>
  <si>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</si>
  <si>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</si>
  <si>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</si>
  <si>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</si>
  <si>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</si>
  <si>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</si>
  <si>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</si>
  <si>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</si>
  <si>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</si>
  <si>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</si>
  <si>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</si>
  <si>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</si>
  <si>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</si>
  <si>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</si>
  <si>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</si>
  <si>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</si>
  <si>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</si>
  <si>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</si>
  <si>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</si>
  <si>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</si>
  <si>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</si>
  <si>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</si>
  <si>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</si>
  <si>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</si>
  <si>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</si>
  <si>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</si>
  <si>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</si>
  <si>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</si>
  <si>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</si>
  <si>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</si>
  <si>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</si>
  <si>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</si>
  <si>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</si>
  <si>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</si>
  <si>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单位编码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</si>
  <si>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</si>
  <si>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</si>
  <si>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</si>
  <si>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</si>
  <si>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</si>
  <si>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</si>
  <si>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</si>
  <si>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</si>
  <si>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</si>
  <si>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</si>
  <si>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</si>
  <si>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</si>
  <si>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</si>
  <si>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</si>
  <si>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</si>
  <si>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</si>
  <si>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</si>
  <si>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</si>
  <si>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</si>
  <si>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</si>
  <si>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</si>
  <si>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</si>
  <si>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</si>
  <si>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</si>
  <si>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</si>
  <si>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</si>
  <si>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</si>
  <si>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</si>
  <si>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</si>
  <si>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</si>
  <si>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</si>
  <si>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</si>
  <si>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</si>
  <si>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</si>
  <si>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</si>
  <si>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</si>
  <si>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</si>
  <si>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</si>
  <si>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</si>
  <si>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</si>
  <si>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</si>
  <si>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</si>
  <si>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</si>
  <si>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</si>
  <si>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</si>
  <si>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</si>
  <si>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</si>
  <si>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</si>
  <si>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</si>
  <si>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</si>
  <si>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</si>
  <si>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</si>
  <si>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</si>
  <si>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</si>
  <si>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</si>
  <si>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</si>
  <si>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</si>
  <si>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表3</t>
  </si>
  <si>
    <t>一般公共预算支出预算表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</si>
  <si>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</si>
  <si>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</si>
  <si>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</si>
  <si>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</si>
  <si>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</si>
  <si>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</si>
  <si>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</si>
  <si>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</si>
  <si>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</si>
  <si>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</si>
  <si>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</si>
  <si>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</si>
  <si>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</si>
  <si>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</si>
  <si>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</si>
  <si>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</si>
  <si>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</si>
  <si>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</si>
  <si>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</si>
  <si>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</si>
  <si>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</si>
  <si>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</si>
  <si>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</si>
  <si>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</si>
  <si>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部门（单位）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</si>
  <si>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</si>
  <si>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</si>
  <si>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</si>
  <si>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</si>
  <si>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</si>
  <si>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</si>
  <si>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</si>
  <si>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</si>
  <si>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</si>
  <si>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数量指标</t>
  </si>
  <si>
    <t>质量指标</t>
  </si>
  <si>
    <t>社会效益指标</t>
  </si>
  <si>
    <t>满意度指标</t>
  </si>
  <si>
    <t>攀枝花市自然资源和规划局东区分局</t>
    <phoneticPr fontId="17" type="noConversion"/>
  </si>
  <si>
    <r>
      <rPr>
        <sz val="11"/>
        <rFont val="宋体"/>
        <family val="3"/>
        <charset val="134"/>
      </rPr>
      <t>行政单位医疗</t>
    </r>
  </si>
  <si>
    <r>
      <rPr>
        <sz val="11"/>
        <rFont val="宋体"/>
        <family val="3"/>
        <charset val="134"/>
      </rPr>
      <t>事业单位医疗</t>
    </r>
  </si>
  <si>
    <r>
      <rPr>
        <sz val="11"/>
        <rFont val="宋体"/>
        <family val="3"/>
        <charset val="134"/>
      </rPr>
      <t>公务员医疗补助</t>
    </r>
  </si>
  <si>
    <r>
      <rPr>
        <sz val="11"/>
        <rFont val="宋体"/>
        <family val="3"/>
        <charset val="134"/>
      </rPr>
      <t>其他行政事业单位医疗支出</t>
    </r>
  </si>
  <si>
    <r>
      <rPr>
        <sz val="11"/>
        <rFont val="宋体"/>
        <family val="3"/>
        <charset val="134"/>
      </rPr>
      <t>行政运行</t>
    </r>
  </si>
  <si>
    <r>
      <rPr>
        <sz val="11"/>
        <rFont val="宋体"/>
        <family val="3"/>
        <charset val="134"/>
      </rPr>
      <t>事业运行</t>
    </r>
  </si>
  <si>
    <t>单位：攀枝花市自然资源和规划局东区分局</t>
    <phoneticPr fontId="17" type="noConversion"/>
  </si>
  <si>
    <t>05</t>
  </si>
  <si>
    <t>05</t>
    <phoneticPr fontId="17" type="noConversion"/>
  </si>
  <si>
    <t>01</t>
  </si>
  <si>
    <t>01</t>
    <phoneticPr fontId="17" type="noConversion"/>
  </si>
  <si>
    <t>208</t>
    <phoneticPr fontId="17" type="noConversion"/>
  </si>
  <si>
    <t>机关事业单位基本养老保险缴费支出</t>
  </si>
  <si>
    <t>210</t>
    <phoneticPr fontId="17" type="noConversion"/>
  </si>
  <si>
    <t>11</t>
    <phoneticPr fontId="17" type="noConversion"/>
  </si>
  <si>
    <t>02</t>
    <phoneticPr fontId="17" type="noConversion"/>
  </si>
  <si>
    <t>03</t>
    <phoneticPr fontId="17" type="noConversion"/>
  </si>
  <si>
    <t>99</t>
    <phoneticPr fontId="17" type="noConversion"/>
  </si>
  <si>
    <t>220</t>
    <phoneticPr fontId="17" type="noConversion"/>
  </si>
  <si>
    <t>50</t>
    <phoneticPr fontId="17" type="noConversion"/>
  </si>
  <si>
    <t>221</t>
    <phoneticPr fontId="17" type="noConversion"/>
  </si>
  <si>
    <t>住房公积金</t>
    <phoneticPr fontId="17" type="noConversion"/>
  </si>
  <si>
    <t>行政单位离退休</t>
    <phoneticPr fontId="17" type="noConversion"/>
  </si>
  <si>
    <t>30113-住房公积金</t>
  </si>
  <si>
    <r>
      <rPr>
        <sz val="11"/>
        <rFont val="宋体"/>
        <family val="3"/>
        <charset val="134"/>
      </rPr>
      <t>30307-医疗费补助</t>
    </r>
  </si>
  <si>
    <r>
      <rPr>
        <sz val="11"/>
        <rFont val="宋体"/>
        <family val="3"/>
        <charset val="134"/>
      </rPr>
      <t>30111-公务员医疗补助缴费</t>
    </r>
  </si>
  <si>
    <r>
      <rPr>
        <sz val="11"/>
        <rFont val="宋体"/>
        <family val="3"/>
        <charset val="134"/>
      </rPr>
      <t>30302-退休费</t>
    </r>
  </si>
  <si>
    <r>
      <rPr>
        <sz val="11"/>
        <rFont val="宋体"/>
        <family val="3"/>
        <charset val="134"/>
      </rPr>
      <t>30305-生活补助</t>
    </r>
  </si>
  <si>
    <r>
      <rPr>
        <sz val="11"/>
        <rFont val="宋体"/>
        <family val="3"/>
        <charset val="134"/>
      </rPr>
      <t>30299-其他商品和服务支出</t>
    </r>
  </si>
  <si>
    <t>30108-机关事业单位基本养老保险缴费</t>
    <phoneticPr fontId="17" type="noConversion"/>
  </si>
  <si>
    <r>
      <rPr>
        <sz val="11"/>
        <rFont val="宋体"/>
        <family val="3"/>
        <charset val="134"/>
      </rPr>
      <t>30110-职工基本医疗保险缴费</t>
    </r>
  </si>
  <si>
    <r>
      <rPr>
        <sz val="11"/>
        <rFont val="宋体"/>
        <family val="3"/>
        <charset val="134"/>
      </rPr>
      <t>30101-基本工资</t>
    </r>
  </si>
  <si>
    <r>
      <rPr>
        <sz val="11"/>
        <rFont val="宋体"/>
        <family val="3"/>
        <charset val="134"/>
      </rPr>
      <t>30102-津贴补贴</t>
    </r>
  </si>
  <si>
    <r>
      <rPr>
        <sz val="11"/>
        <rFont val="宋体"/>
        <family val="3"/>
        <charset val="134"/>
      </rPr>
      <t>30112-其他社会保障缴费</t>
    </r>
  </si>
  <si>
    <r>
      <rPr>
        <sz val="11"/>
        <rFont val="宋体"/>
        <family val="3"/>
        <charset val="134"/>
      </rPr>
      <t>30103-奖金</t>
    </r>
  </si>
  <si>
    <r>
      <rPr>
        <sz val="11"/>
        <rFont val="宋体"/>
        <family val="3"/>
        <charset val="134"/>
      </rPr>
      <t>30201-办公费</t>
    </r>
  </si>
  <si>
    <r>
      <rPr>
        <sz val="11"/>
        <rFont val="宋体"/>
        <family val="3"/>
        <charset val="134"/>
      </rPr>
      <t>30205-水费</t>
    </r>
  </si>
  <si>
    <r>
      <rPr>
        <sz val="11"/>
        <rFont val="宋体"/>
        <family val="3"/>
        <charset val="134"/>
      </rPr>
      <t>30206-电费</t>
    </r>
  </si>
  <si>
    <r>
      <rPr>
        <sz val="11"/>
        <rFont val="宋体"/>
        <family val="3"/>
        <charset val="134"/>
      </rPr>
      <t>30207-邮电费</t>
    </r>
  </si>
  <si>
    <r>
      <rPr>
        <sz val="11"/>
        <rFont val="宋体"/>
        <family val="3"/>
        <charset val="134"/>
      </rPr>
      <t>30211-差旅费</t>
    </r>
  </si>
  <si>
    <r>
      <rPr>
        <sz val="11"/>
        <rFont val="宋体"/>
        <family val="3"/>
        <charset val="134"/>
      </rPr>
      <t>30217-公务接待费</t>
    </r>
  </si>
  <si>
    <r>
      <rPr>
        <sz val="11"/>
        <rFont val="宋体"/>
        <family val="3"/>
        <charset val="134"/>
      </rPr>
      <t>30228-工会经费</t>
    </r>
  </si>
  <si>
    <r>
      <rPr>
        <sz val="11"/>
        <rFont val="宋体"/>
        <family val="3"/>
        <charset val="134"/>
      </rPr>
      <t>30229-福利费</t>
    </r>
  </si>
  <si>
    <r>
      <rPr>
        <sz val="11"/>
        <rFont val="宋体"/>
        <family val="3"/>
        <charset val="134"/>
      </rPr>
      <t>30239-其他交通费用</t>
    </r>
  </si>
  <si>
    <r>
      <rPr>
        <sz val="11"/>
        <rFont val="宋体"/>
        <family val="3"/>
        <charset val="134"/>
      </rPr>
      <t>30209-物业管理费</t>
    </r>
  </si>
  <si>
    <r>
      <rPr>
        <sz val="11"/>
        <rFont val="宋体"/>
        <family val="3"/>
        <charset val="134"/>
      </rPr>
      <t>30107-绩效工资</t>
    </r>
  </si>
  <si>
    <r>
      <rPr>
        <sz val="11"/>
        <rFont val="宋体"/>
        <family val="3"/>
        <charset val="134"/>
      </rPr>
      <t>30231-公务用车运行维护费</t>
    </r>
  </si>
  <si>
    <t>208</t>
    <phoneticPr fontId="17" type="noConversion"/>
  </si>
  <si>
    <t>05</t>
    <phoneticPr fontId="17" type="noConversion"/>
  </si>
  <si>
    <t>210</t>
    <phoneticPr fontId="17" type="noConversion"/>
  </si>
  <si>
    <t>02</t>
    <phoneticPr fontId="17" type="noConversion"/>
  </si>
  <si>
    <t>208</t>
  </si>
  <si>
    <t>208</t>
    <phoneticPr fontId="17" type="noConversion"/>
  </si>
  <si>
    <t>01</t>
    <phoneticPr fontId="17" type="noConversion"/>
  </si>
  <si>
    <t>30209-物业管理费</t>
  </si>
  <si>
    <t>30209-物业管理费</t>
    <phoneticPr fontId="17" type="noConversion"/>
  </si>
  <si>
    <t>物业管理费</t>
  </si>
  <si>
    <t>物业管理费</t>
    <phoneticPr fontId="17" type="noConversion"/>
  </si>
  <si>
    <t>攀枝花市自然资源和规划局东区分局</t>
  </si>
  <si>
    <t>保障机关正常运转，支付物业公司费用，用于每天对分局公共区域的打扫，为办事群众、职工创造整洁干净工作环境。</t>
  </si>
  <si>
    <t>产出指标</t>
  </si>
  <si>
    <t>每周保洁天数大于</t>
  </si>
  <si>
    <t>5天</t>
  </si>
  <si>
    <t>保洁合格率大于</t>
  </si>
  <si>
    <t>８０％</t>
  </si>
  <si>
    <t>效益指标</t>
  </si>
  <si>
    <t>工作环境整洁度大于</t>
  </si>
  <si>
    <t>职工满意度大于</t>
  </si>
  <si>
    <t xml:space="preserve">                                         (2023年度)                                    单位：元</t>
    <phoneticPr fontId="17" type="noConversion"/>
  </si>
  <si>
    <t>项目资金
（元）</t>
    <phoneticPr fontId="17" type="noConversion"/>
  </si>
  <si>
    <t>单位：攀枝花市自然资源和规划局东区分局</t>
    <phoneticPr fontId="17" type="noConversion"/>
  </si>
  <si>
    <t>单位：攀枝花市自然资源和规划局东区分局</t>
    <phoneticPr fontId="17" type="noConversion"/>
  </si>
  <si>
    <t>单位预算项目支出绩效目标表</t>
    <phoneticPr fontId="17" type="noConversion"/>
  </si>
  <si>
    <t>住房公积金</t>
  </si>
  <si>
    <t>2023年 2月3日</t>
    <phoneticPr fontId="17" type="noConversion"/>
  </si>
  <si>
    <t>当年财政拨款安排</t>
  </si>
  <si>
    <t>行政单位离退休</t>
  </si>
  <si>
    <t>02</t>
  </si>
  <si>
    <t>行政单位医疗</t>
  </si>
  <si>
    <t>事业单位医疗</t>
  </si>
  <si>
    <t>03</t>
  </si>
  <si>
    <t>公务员医疗补助</t>
  </si>
  <si>
    <t>99</t>
  </si>
  <si>
    <t>其他行政事业单位医疗支出</t>
  </si>
  <si>
    <t>220</t>
  </si>
  <si>
    <t>行政运行</t>
  </si>
  <si>
    <t>50</t>
  </si>
  <si>
    <t>事业运行</t>
  </si>
  <si>
    <t>221</t>
  </si>
  <si>
    <t>机关事业养老保险支出</t>
  </si>
  <si>
    <t>201</t>
  </si>
  <si>
    <t>单位：攀枝花市自然资源和规划局东区分局</t>
    <phoneticPr fontId="5" type="noConversion"/>
  </si>
  <si>
    <t>此表无数据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</si>
</sst>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76" formatCode="yyyy&quot;年&quot;mm&quot;月&quot;dd&quot;日&quot;"/>
    <numFmt numFmtId="177" formatCode="#,##0.00_ "/>
    <numFmt numFmtId="178" formatCode="0.00_);[Red]\(0.00\)"/>
  </numFmts>
  <fonts count="27">
    <font>
      <sz val="11"/>
      <color indexed="8"/>
      <name val="宋体"/>
      <charset val="1"/>
      <scheme val="minor"/>
    </font>
    <font>
      <sz val="12"/>
      <name val="方正黑体简体"/>
      <family val="4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simhei"/>
      <family val="3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family val="3"/>
      <charset val="134"/>
    </font>
    <font>
      <sz val="12"/>
      <color indexed="8"/>
      <name val="方正黑体简体"/>
      <family val="4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b/>
      <sz val="36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26"/>
      <name val="楷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SimSun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方正黑体简体"/>
      <family val="4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EF0E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4" fillId="0" borderId="0"/>
    <xf numFmtId="43" fontId="25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172">
    <xf numFmtId="0" fontId="0" fillId="0" borderId="0" xfId="0" applyFont="1">
      <alignment vertical="center"/>
    </xf>
    <xf numFmtId="0" fontId="1" fillId="0" borderId="1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9" fillId="0" borderId="12" xfId="0" applyFont="1" applyFill="1" applyBorder="1">
      <alignment vertical="center"/>
    </xf>
    <xf numFmtId="4" fontId="8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3" xfId="0" applyFont="1" applyFill="1" applyBorder="1">
      <alignment vertical="center"/>
    </xf>
    <xf numFmtId="0" fontId="5" fillId="0" borderId="1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14" xfId="0" applyFont="1" applyFill="1" applyBorder="1">
      <alignment vertical="center"/>
    </xf>
    <xf numFmtId="0" fontId="5" fillId="0" borderId="15" xfId="0" applyFont="1" applyFill="1" applyBorder="1">
      <alignment vertical="center"/>
    </xf>
    <xf numFmtId="0" fontId="5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>
      <alignment vertical="center"/>
    </xf>
    <xf numFmtId="4" fontId="2" fillId="0" borderId="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 applyProtection="1">
      <alignment vertical="center" wrapText="1"/>
    </xf>
    <xf numFmtId="0" fontId="2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1" fillId="0" borderId="1" xfId="0" applyFont="1" applyBorder="1" applyAlignment="1">
      <alignment horizontal="right" vertical="center" wrapText="1"/>
    </xf>
    <xf numFmtId="0" fontId="5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12" xfId="0" applyFont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vertical="center" wrapText="1"/>
    </xf>
    <xf numFmtId="0" fontId="11" fillId="0" borderId="1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right" vertical="center"/>
    </xf>
    <xf numFmtId="0" fontId="10" fillId="0" borderId="2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12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2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5" fillId="0" borderId="16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 vertical="center" wrapText="1"/>
    </xf>
    <xf numFmtId="4" fontId="21" fillId="0" borderId="3" xfId="0" applyNumberFormat="1" applyFont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>
      <alignment vertical="center"/>
    </xf>
    <xf numFmtId="0" fontId="20" fillId="3" borderId="3" xfId="0" applyFont="1" applyFill="1" applyBorder="1" applyAlignment="1">
      <alignment horizontal="left" vertical="center" wrapText="1"/>
    </xf>
    <xf numFmtId="4" fontId="20" fillId="3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horizontal="left" vertical="center" wrapText="1"/>
    </xf>
    <xf numFmtId="4" fontId="20" fillId="5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177" fontId="2" fillId="4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49" fontId="8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3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6" fillId="0" borderId="1" xfId="0" applyFont="1" applyFill="1" applyBorder="1">
      <alignment vertical="center"/>
    </xf>
    <xf numFmtId="0" fontId="8" fillId="0" borderId="3" xfId="0" applyFont="1" applyFill="1" applyBorder="1" applyAlignment="1" applyProtection="1">
      <alignment horizontal="center" vertical="center"/>
    </xf>
    <xf numFmtId="43" fontId="8" fillId="0" borderId="3" xfId="2" applyFont="1" applyFill="1" applyBorder="1" applyAlignment="1">
      <alignment horizontal="center" vertical="center"/>
    </xf>
    <xf numFmtId="43" fontId="18" fillId="0" borderId="3" xfId="2" applyFont="1" applyFill="1" applyBorder="1" applyAlignment="1">
      <alignment horizontal="center" vertical="center"/>
    </xf>
    <xf numFmtId="43" fontId="0" fillId="0" borderId="3" xfId="2" applyFont="1" applyFill="1" applyBorder="1" applyAlignment="1">
      <alignment horizontal="center" vertical="center"/>
    </xf>
    <xf numFmtId="49" fontId="2" fillId="0" borderId="3" xfId="5" applyNumberFormat="1" applyFont="1" applyFill="1" applyBorder="1" applyAlignment="1">
      <alignment horizontal="left" vertical="center"/>
    </xf>
    <xf numFmtId="49" fontId="24" fillId="0" borderId="3" xfId="6" applyNumberFormat="1" applyFont="1" applyFill="1" applyBorder="1" applyAlignment="1" applyProtection="1">
      <alignment horizontal="center" vertical="center" wrapText="1"/>
    </xf>
    <xf numFmtId="0" fontId="2" fillId="0" borderId="3" xfId="6" applyFont="1" applyFill="1" applyBorder="1" applyAlignment="1">
      <alignment horizontal="center" vertical="center"/>
    </xf>
    <xf numFmtId="178" fontId="2" fillId="0" borderId="3" xfId="5" applyNumberFormat="1" applyFont="1" applyFill="1" applyBorder="1" applyAlignment="1">
      <alignment horizontal="left" vertical="center"/>
    </xf>
    <xf numFmtId="178" fontId="2" fillId="0" borderId="3" xfId="6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12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4" fontId="3" fillId="0" borderId="3" xfId="0" applyNumberFormat="1" applyFont="1" applyFill="1" applyBorder="1" applyAlignment="1" applyProtection="1">
      <alignment horizontal="left" vertical="center"/>
    </xf>
    <xf numFmtId="3" fontId="3" fillId="0" borderId="3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23" fillId="0" borderId="5" xfId="0" applyNumberFormat="1" applyFont="1" applyFill="1" applyBorder="1" applyAlignment="1" applyProtection="1">
      <alignment horizontal="left" vertical="center"/>
    </xf>
    <xf numFmtId="0" fontId="23" fillId="0" borderId="22" xfId="0" applyNumberFormat="1" applyFont="1" applyFill="1" applyBorder="1" applyAlignment="1" applyProtection="1">
      <alignment horizontal="left" vertical="center"/>
    </xf>
    <xf numFmtId="0" fontId="23" fillId="0" borderId="3" xfId="0" applyNumberFormat="1" applyFont="1" applyFill="1" applyBorder="1" applyAlignment="1" applyProtection="1">
      <alignment horizontal="left" vertical="center"/>
    </xf>
    <xf numFmtId="49" fontId="23" fillId="0" borderId="8" xfId="0" applyNumberFormat="1" applyFont="1" applyFill="1" applyBorder="1" applyAlignment="1" applyProtection="1">
      <alignment horizontal="left" vertical="center" wrapText="1"/>
    </xf>
    <xf numFmtId="49" fontId="23" fillId="0" borderId="9" xfId="0" applyNumberFormat="1" applyFont="1" applyFill="1" applyBorder="1" applyAlignment="1" applyProtection="1">
      <alignment horizontal="left" vertical="center" wrapText="1"/>
    </xf>
    <xf numFmtId="49" fontId="23" fillId="0" borderId="3" xfId="0" applyNumberFormat="1" applyFont="1" applyFill="1" applyBorder="1" applyAlignment="1" applyProtection="1">
      <alignment horizontal="left" vertical="center" wrapText="1"/>
    </xf>
    <xf numFmtId="49" fontId="23" fillId="0" borderId="4" xfId="0" applyNumberFormat="1" applyFont="1" applyFill="1" applyBorder="1" applyAlignment="1" applyProtection="1">
      <alignment horizontal="left" vertical="center" wrapText="1"/>
    </xf>
    <xf numFmtId="49" fontId="23" fillId="0" borderId="6" xfId="0" applyNumberFormat="1" applyFont="1" applyFill="1" applyBorder="1" applyAlignment="1" applyProtection="1">
      <alignment horizontal="left" vertical="center" wrapText="1"/>
    </xf>
  </cellXfs>
  <cellStyles count="7">
    <cellStyle name="常规" xfId="0" builtinId="0"/>
    <cellStyle name="常规 2" xfId="1"/>
    <cellStyle name="常规 4 3" xfId="3"/>
    <cellStyle name="常规 4 4" xfId="4"/>
    <cellStyle name="常规 91" xfId="5"/>
    <cellStyle name="常规 92" xfId="6"/>
    <cellStyle name="千位分隔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>
      <selection activeCell="A3" sqref="A3"/>
    </sheetView>
  </sheetViews>
  <sheetFormatPr defaultColWidth="9" defaultRowHeight="14.25"/>
  <cols>
    <col min="1" max="1" width="123.125" style="79" customWidth="1"/>
    <col min="2" max="16384" width="9" style="79"/>
  </cols>
  <sheetData>
    <row r="1" spans="1:1" ht="137.1" customHeight="1">
      <c r="A1" s="90" t="s">
        <v>173</v>
      </c>
    </row>
    <row r="2" spans="1:1" ht="46.5">
      <c r="A2" s="80" t="s">
        <v>0</v>
      </c>
    </row>
    <row r="3" spans="1:1" ht="20.25">
      <c r="A3" s="81" t="s">
        <v>248</v>
      </c>
    </row>
  </sheetData>
  <phoneticPr fontId="17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pane ySplit="6" topLeftCell="A7" activePane="bottomLeft" state="frozen"/>
      <selection pane="bottomLeft" activeCell="B10" sqref="B10"/>
    </sheetView>
  </sheetViews>
  <sheetFormatPr defaultColWidth="10" defaultRowHeight="13.5"/>
  <cols>
    <col min="1" max="1" width="1.5" style="8" customWidth="1"/>
    <col min="2" max="2" width="11.5" style="8" customWidth="1"/>
    <col min="3" max="3" width="19" style="8" customWidth="1"/>
    <col min="4" max="4" width="13.25" style="8" customWidth="1"/>
    <col min="5" max="5" width="12.625" style="8" customWidth="1"/>
    <col min="6" max="6" width="15.25" style="8" customWidth="1"/>
    <col min="7" max="7" width="16.75" style="8" customWidth="1"/>
    <col min="8" max="8" width="15.375" style="8" customWidth="1"/>
    <col min="9" max="9" width="12.5" style="8" customWidth="1"/>
    <col min="10" max="10" width="1.5" style="8" customWidth="1"/>
    <col min="11" max="11" width="9.75" style="8" customWidth="1"/>
    <col min="12" max="16384" width="10" style="8"/>
  </cols>
  <sheetData>
    <row r="1" spans="1:10" ht="24.95" customHeight="1">
      <c r="A1" s="9"/>
      <c r="B1" s="9"/>
      <c r="C1" s="9"/>
      <c r="D1" s="1"/>
      <c r="E1" s="12"/>
      <c r="F1" s="12"/>
      <c r="G1" s="12"/>
      <c r="H1" s="12"/>
      <c r="I1" s="23" t="s">
        <v>143</v>
      </c>
      <c r="J1" s="14"/>
    </row>
    <row r="2" spans="1:10" ht="22.9" customHeight="1">
      <c r="A2" s="9"/>
      <c r="B2" s="137" t="s">
        <v>144</v>
      </c>
      <c r="C2" s="138"/>
      <c r="D2" s="138"/>
      <c r="E2" s="138"/>
      <c r="F2" s="138"/>
      <c r="G2" s="138"/>
      <c r="H2" s="138"/>
      <c r="I2" s="139"/>
      <c r="J2" s="14" t="s">
        <v>2</v>
      </c>
    </row>
    <row r="3" spans="1:10" ht="19.5" customHeight="1">
      <c r="A3" s="13"/>
      <c r="B3" s="141" t="s">
        <v>245</v>
      </c>
      <c r="C3" s="141"/>
      <c r="F3" s="24"/>
      <c r="G3" s="24"/>
      <c r="H3" s="24"/>
      <c r="I3" s="24" t="s">
        <v>4</v>
      </c>
      <c r="J3" s="25"/>
    </row>
    <row r="4" spans="1:10" ht="24.4" customHeight="1">
      <c r="A4" s="14"/>
      <c r="B4" s="134" t="s">
        <v>75</v>
      </c>
      <c r="C4" s="134" t="s">
        <v>70</v>
      </c>
      <c r="D4" s="134" t="s">
        <v>145</v>
      </c>
      <c r="E4" s="134"/>
      <c r="F4" s="134"/>
      <c r="G4" s="134"/>
      <c r="H4" s="134"/>
      <c r="I4" s="134"/>
      <c r="J4" s="26"/>
    </row>
    <row r="5" spans="1:10" ht="24.4" customHeight="1">
      <c r="A5" s="16"/>
      <c r="B5" s="134"/>
      <c r="C5" s="134"/>
      <c r="D5" s="134" t="s">
        <v>57</v>
      </c>
      <c r="E5" s="136" t="s">
        <v>146</v>
      </c>
      <c r="F5" s="134" t="s">
        <v>147</v>
      </c>
      <c r="G5" s="134"/>
      <c r="H5" s="134"/>
      <c r="I5" s="134" t="s">
        <v>148</v>
      </c>
      <c r="J5" s="26"/>
    </row>
    <row r="6" spans="1:10" ht="24.4" customHeight="1">
      <c r="A6" s="16"/>
      <c r="B6" s="134"/>
      <c r="C6" s="134"/>
      <c r="D6" s="134"/>
      <c r="E6" s="136"/>
      <c r="F6" s="15" t="s">
        <v>132</v>
      </c>
      <c r="G6" s="15" t="s">
        <v>149</v>
      </c>
      <c r="H6" s="15" t="s">
        <v>150</v>
      </c>
      <c r="I6" s="134"/>
      <c r="J6" s="27"/>
    </row>
    <row r="7" spans="1:10" ht="27" customHeight="1">
      <c r="A7" s="17"/>
      <c r="B7" s="20">
        <v>650006</v>
      </c>
      <c r="C7" s="15" t="s">
        <v>74</v>
      </c>
      <c r="D7" s="32">
        <f>D8+D9</f>
        <v>35400</v>
      </c>
      <c r="E7" s="32"/>
      <c r="F7" s="114">
        <f t="shared" ref="F7:I7" si="0">F8+F9</f>
        <v>35400</v>
      </c>
      <c r="G7" s="32"/>
      <c r="H7" s="32">
        <f t="shared" si="0"/>
        <v>32400</v>
      </c>
      <c r="I7" s="32">
        <f t="shared" si="0"/>
        <v>3000</v>
      </c>
      <c r="J7" s="28"/>
    </row>
    <row r="8" spans="1:10" ht="27" customHeight="1">
      <c r="A8" s="17"/>
      <c r="B8" s="20"/>
      <c r="C8" s="103" t="s">
        <v>214</v>
      </c>
      <c r="D8" s="106">
        <v>3000</v>
      </c>
      <c r="E8" s="106"/>
      <c r="F8" s="107">
        <v>3000</v>
      </c>
      <c r="G8" s="104"/>
      <c r="H8" s="32"/>
      <c r="I8" s="32">
        <v>3000</v>
      </c>
      <c r="J8" s="28"/>
    </row>
    <row r="9" spans="1:10" ht="27" customHeight="1">
      <c r="A9" s="17"/>
      <c r="B9" s="19"/>
      <c r="C9" s="103" t="s">
        <v>220</v>
      </c>
      <c r="D9" s="106">
        <v>32400</v>
      </c>
      <c r="E9" s="106"/>
      <c r="F9" s="107">
        <v>32400</v>
      </c>
      <c r="G9" s="104"/>
      <c r="H9" s="32">
        <v>32400</v>
      </c>
      <c r="I9" s="32"/>
      <c r="J9" s="28"/>
    </row>
    <row r="10" spans="1:10" ht="27" customHeight="1">
      <c r="A10" s="17"/>
      <c r="B10" s="31"/>
      <c r="C10" s="31"/>
      <c r="D10" s="18"/>
      <c r="E10" s="18"/>
      <c r="F10" s="18"/>
      <c r="G10" s="18"/>
      <c r="H10" s="18"/>
      <c r="I10" s="18"/>
      <c r="J10" s="28"/>
    </row>
    <row r="11" spans="1:10" ht="27" customHeight="1">
      <c r="A11" s="17"/>
      <c r="B11" s="31"/>
      <c r="C11" s="31"/>
      <c r="D11" s="18"/>
      <c r="E11" s="18"/>
      <c r="F11" s="18"/>
      <c r="G11" s="18"/>
      <c r="H11" s="18"/>
      <c r="I11" s="18"/>
      <c r="J11" s="28"/>
    </row>
    <row r="12" spans="1:10" ht="27" customHeight="1">
      <c r="A12" s="17"/>
      <c r="B12" s="31"/>
      <c r="C12" s="31"/>
      <c r="D12" s="18"/>
      <c r="E12" s="18"/>
      <c r="F12" s="18"/>
      <c r="G12" s="18"/>
      <c r="H12" s="18"/>
      <c r="I12" s="18"/>
      <c r="J12" s="28"/>
    </row>
    <row r="13" spans="1:10" ht="27" customHeight="1">
      <c r="A13" s="17"/>
      <c r="B13" s="31"/>
      <c r="C13" s="31"/>
      <c r="D13" s="18"/>
      <c r="E13" s="18"/>
      <c r="F13" s="18"/>
      <c r="G13" s="18"/>
      <c r="H13" s="18"/>
      <c r="I13" s="18"/>
      <c r="J13" s="28"/>
    </row>
    <row r="14" spans="1:10" ht="27" customHeight="1">
      <c r="A14" s="17"/>
      <c r="B14" s="31"/>
      <c r="C14" s="31"/>
      <c r="D14" s="18"/>
      <c r="E14" s="18"/>
      <c r="F14" s="18"/>
      <c r="G14" s="18"/>
      <c r="H14" s="18"/>
      <c r="I14" s="18"/>
      <c r="J14" s="28"/>
    </row>
    <row r="15" spans="1:10" ht="27" customHeight="1">
      <c r="A15" s="17"/>
      <c r="B15" s="31"/>
      <c r="C15" s="31"/>
      <c r="D15" s="18"/>
      <c r="E15" s="18"/>
      <c r="F15" s="18"/>
      <c r="G15" s="18"/>
      <c r="H15" s="18"/>
      <c r="I15" s="18"/>
      <c r="J15" s="28"/>
    </row>
    <row r="16" spans="1:10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pane ySplit="6" topLeftCell="A7" activePane="bottomLeft" state="frozen"/>
      <selection pane="bottomLeft" activeCell="F13" sqref="F13"/>
    </sheetView>
  </sheetViews>
  <sheetFormatPr defaultColWidth="10" defaultRowHeight="13.5"/>
  <cols>
    <col min="1" max="1" width="1.5" style="8" customWidth="1"/>
    <col min="2" max="4" width="6.125" style="8" customWidth="1"/>
    <col min="5" max="5" width="15.125" style="8" customWidth="1"/>
    <col min="6" max="6" width="50" style="8" customWidth="1"/>
    <col min="7" max="9" width="18.375" style="8" customWidth="1"/>
    <col min="10" max="10" width="1.5" style="8" customWidth="1"/>
    <col min="11" max="13" width="9.75" style="8" customWidth="1"/>
    <col min="14" max="16384" width="10" style="8"/>
  </cols>
  <sheetData>
    <row r="1" spans="1:10" ht="24.95" customHeight="1">
      <c r="A1" s="9"/>
      <c r="B1" s="1"/>
      <c r="C1" s="1"/>
      <c r="D1" s="1"/>
      <c r="E1" s="10"/>
      <c r="F1" s="11"/>
      <c r="G1" s="12"/>
      <c r="H1" s="12"/>
      <c r="I1" s="23" t="s">
        <v>151</v>
      </c>
      <c r="J1" s="14"/>
    </row>
    <row r="2" spans="1:10" ht="22.9" customHeight="1">
      <c r="A2" s="9"/>
      <c r="B2" s="140" t="s">
        <v>152</v>
      </c>
      <c r="C2" s="140"/>
      <c r="D2" s="140"/>
      <c r="E2" s="140"/>
      <c r="F2" s="140"/>
      <c r="G2" s="140"/>
      <c r="H2" s="140"/>
      <c r="I2" s="140"/>
      <c r="J2" s="14" t="s">
        <v>2</v>
      </c>
    </row>
    <row r="3" spans="1:10" ht="19.5" customHeight="1">
      <c r="A3" s="13"/>
      <c r="B3" s="141" t="s">
        <v>244</v>
      </c>
      <c r="C3" s="141"/>
      <c r="D3" s="141"/>
      <c r="E3" s="141"/>
      <c r="F3" s="141"/>
      <c r="G3" s="13"/>
      <c r="H3" s="13"/>
      <c r="I3" s="24" t="s">
        <v>4</v>
      </c>
      <c r="J3" s="25"/>
    </row>
    <row r="4" spans="1:10" ht="24.4" customHeight="1">
      <c r="A4" s="14"/>
      <c r="B4" s="134" t="s">
        <v>7</v>
      </c>
      <c r="C4" s="134"/>
      <c r="D4" s="134"/>
      <c r="E4" s="134"/>
      <c r="F4" s="134"/>
      <c r="G4" s="134" t="s">
        <v>153</v>
      </c>
      <c r="H4" s="134"/>
      <c r="I4" s="134"/>
      <c r="J4" s="26"/>
    </row>
    <row r="5" spans="1:10" ht="24.4" customHeight="1">
      <c r="A5" s="16"/>
      <c r="B5" s="134" t="s">
        <v>68</v>
      </c>
      <c r="C5" s="134"/>
      <c r="D5" s="134"/>
      <c r="E5" s="134" t="s">
        <v>69</v>
      </c>
      <c r="F5" s="134" t="s">
        <v>127</v>
      </c>
      <c r="G5" s="134" t="s">
        <v>57</v>
      </c>
      <c r="H5" s="134" t="s">
        <v>78</v>
      </c>
      <c r="I5" s="134" t="s">
        <v>79</v>
      </c>
      <c r="J5" s="26"/>
    </row>
    <row r="6" spans="1:10" ht="24.4" customHeight="1">
      <c r="A6" s="16"/>
      <c r="B6" s="15" t="s">
        <v>71</v>
      </c>
      <c r="C6" s="15" t="s">
        <v>72</v>
      </c>
      <c r="D6" s="15" t="s">
        <v>73</v>
      </c>
      <c r="E6" s="134"/>
      <c r="F6" s="134"/>
      <c r="G6" s="134"/>
      <c r="H6" s="134"/>
      <c r="I6" s="134"/>
      <c r="J6" s="27"/>
    </row>
    <row r="7" spans="1:10" ht="27" customHeight="1">
      <c r="A7" s="17"/>
      <c r="B7" s="15"/>
      <c r="C7" s="15"/>
      <c r="D7" s="15"/>
      <c r="E7" s="15"/>
      <c r="F7" s="15" t="s">
        <v>74</v>
      </c>
      <c r="G7" s="18"/>
      <c r="H7" s="18"/>
      <c r="I7" s="18"/>
      <c r="J7" s="28"/>
    </row>
    <row r="8" spans="1:10" ht="27" customHeight="1">
      <c r="A8" s="17"/>
      <c r="B8" s="15"/>
      <c r="C8" s="15"/>
      <c r="D8" s="15"/>
      <c r="E8" s="19"/>
      <c r="F8" s="20" t="s">
        <v>266</v>
      </c>
      <c r="G8" s="18"/>
      <c r="H8" s="18"/>
      <c r="I8" s="18"/>
      <c r="J8" s="28"/>
    </row>
    <row r="9" spans="1:10" ht="27" customHeight="1">
      <c r="A9" s="17"/>
      <c r="B9" s="15"/>
      <c r="C9" s="15"/>
      <c r="D9" s="15"/>
      <c r="E9" s="15"/>
      <c r="F9" s="15"/>
      <c r="G9" s="18"/>
      <c r="H9" s="18"/>
      <c r="I9" s="18"/>
      <c r="J9" s="28"/>
    </row>
    <row r="10" spans="1:10" ht="27" customHeight="1">
      <c r="A10" s="17"/>
      <c r="B10" s="15"/>
      <c r="C10" s="15"/>
      <c r="D10" s="15"/>
      <c r="E10" s="15"/>
      <c r="F10" s="15"/>
      <c r="G10" s="18"/>
      <c r="H10" s="18"/>
      <c r="I10" s="18"/>
      <c r="J10" s="28"/>
    </row>
    <row r="11" spans="1:10" ht="27" customHeight="1">
      <c r="A11" s="17"/>
      <c r="B11" s="15"/>
      <c r="C11" s="15"/>
      <c r="D11" s="15"/>
      <c r="E11" s="15"/>
      <c r="F11" s="15"/>
      <c r="G11" s="18"/>
      <c r="H11" s="18"/>
      <c r="I11" s="18"/>
      <c r="J11" s="28"/>
    </row>
    <row r="12" spans="1:10" ht="27" customHeight="1">
      <c r="A12" s="17"/>
      <c r="B12" s="15"/>
      <c r="C12" s="15"/>
      <c r="D12" s="15"/>
      <c r="E12" s="15"/>
      <c r="F12" s="15"/>
      <c r="G12" s="18"/>
      <c r="H12" s="18"/>
      <c r="I12" s="18"/>
      <c r="J12" s="28"/>
    </row>
    <row r="13" spans="1:10" ht="27" customHeight="1">
      <c r="A13" s="17"/>
      <c r="B13" s="15"/>
      <c r="C13" s="15"/>
      <c r="D13" s="15"/>
      <c r="E13" s="15"/>
      <c r="F13" s="15"/>
      <c r="G13" s="18"/>
      <c r="H13" s="18"/>
      <c r="I13" s="18"/>
      <c r="J13" s="28"/>
    </row>
    <row r="14" spans="1:10" ht="27" customHeight="1">
      <c r="A14" s="17"/>
      <c r="B14" s="15"/>
      <c r="C14" s="15"/>
      <c r="D14" s="15"/>
      <c r="E14" s="15"/>
      <c r="F14" s="15"/>
      <c r="G14" s="18"/>
      <c r="H14" s="18"/>
      <c r="I14" s="18"/>
      <c r="J14" s="28"/>
    </row>
    <row r="15" spans="1:10" ht="27" customHeight="1">
      <c r="A15" s="16"/>
      <c r="B15" s="19"/>
      <c r="C15" s="19"/>
      <c r="D15" s="19"/>
      <c r="E15" s="19"/>
      <c r="F15" s="19" t="s">
        <v>21</v>
      </c>
      <c r="G15" s="32"/>
      <c r="H15" s="32"/>
      <c r="I15" s="32"/>
      <c r="J15" s="27"/>
    </row>
    <row r="16" spans="1:10" ht="27" customHeight="1">
      <c r="A16" s="21"/>
      <c r="B16" s="22"/>
      <c r="C16" s="22"/>
      <c r="D16" s="22"/>
      <c r="E16" s="22"/>
      <c r="F16" s="21"/>
      <c r="G16" s="21"/>
      <c r="H16" s="21"/>
      <c r="I16" s="21"/>
      <c r="J16" s="2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pane ySplit="6" topLeftCell="A7" activePane="bottomLeft" state="frozen"/>
      <selection pane="bottomLeft" activeCell="C10" sqref="C10"/>
    </sheetView>
  </sheetViews>
  <sheetFormatPr defaultColWidth="10" defaultRowHeight="13.5"/>
  <cols>
    <col min="1" max="1" width="1.5" style="8" customWidth="1"/>
    <col min="2" max="2" width="17.75" style="8" customWidth="1"/>
    <col min="3" max="3" width="19.25" style="8" customWidth="1"/>
    <col min="4" max="9" width="19.875" style="8" customWidth="1"/>
    <col min="10" max="10" width="1.5" style="8" customWidth="1"/>
    <col min="11" max="11" width="9.75" style="8" customWidth="1"/>
    <col min="12" max="16384" width="10" style="8"/>
  </cols>
  <sheetData>
    <row r="1" spans="1:10" ht="24.95" customHeight="1">
      <c r="A1" s="9"/>
      <c r="B1" s="9"/>
      <c r="C1" s="9"/>
      <c r="D1" s="1"/>
      <c r="E1" s="12"/>
      <c r="F1" s="12"/>
      <c r="G1" s="12"/>
      <c r="H1" s="12"/>
      <c r="I1" s="23" t="s">
        <v>154</v>
      </c>
      <c r="J1" s="14"/>
    </row>
    <row r="2" spans="1:10" ht="22.9" customHeight="1">
      <c r="A2" s="9"/>
      <c r="B2" s="137" t="s">
        <v>155</v>
      </c>
      <c r="C2" s="138"/>
      <c r="D2" s="138"/>
      <c r="E2" s="138"/>
      <c r="F2" s="138"/>
      <c r="G2" s="138"/>
      <c r="H2" s="138"/>
      <c r="I2" s="139"/>
      <c r="J2" s="14" t="s">
        <v>2</v>
      </c>
    </row>
    <row r="3" spans="1:10" ht="19.5" customHeight="1">
      <c r="A3" s="13"/>
      <c r="B3" s="141" t="s">
        <v>244</v>
      </c>
      <c r="C3" s="141"/>
      <c r="F3" s="24"/>
      <c r="G3" s="24"/>
      <c r="H3" s="24"/>
      <c r="I3" s="24" t="s">
        <v>4</v>
      </c>
      <c r="J3" s="25"/>
    </row>
    <row r="4" spans="1:10" ht="24.4" customHeight="1">
      <c r="A4" s="14"/>
      <c r="B4" s="134" t="s">
        <v>75</v>
      </c>
      <c r="C4" s="134" t="s">
        <v>70</v>
      </c>
      <c r="D4" s="134" t="s">
        <v>145</v>
      </c>
      <c r="E4" s="134"/>
      <c r="F4" s="134"/>
      <c r="G4" s="134"/>
      <c r="H4" s="134"/>
      <c r="I4" s="134"/>
      <c r="J4" s="26"/>
    </row>
    <row r="5" spans="1:10" ht="24.4" customHeight="1">
      <c r="A5" s="16"/>
      <c r="B5" s="134"/>
      <c r="C5" s="134"/>
      <c r="D5" s="134" t="s">
        <v>57</v>
      </c>
      <c r="E5" s="136" t="s">
        <v>146</v>
      </c>
      <c r="F5" s="134" t="s">
        <v>147</v>
      </c>
      <c r="G5" s="134"/>
      <c r="H5" s="134"/>
      <c r="I5" s="134" t="s">
        <v>148</v>
      </c>
      <c r="J5" s="26"/>
    </row>
    <row r="6" spans="1:10" ht="24.4" customHeight="1">
      <c r="A6" s="16"/>
      <c r="B6" s="134"/>
      <c r="C6" s="134"/>
      <c r="D6" s="134"/>
      <c r="E6" s="136"/>
      <c r="F6" s="15" t="s">
        <v>132</v>
      </c>
      <c r="G6" s="15" t="s">
        <v>149</v>
      </c>
      <c r="H6" s="15" t="s">
        <v>150</v>
      </c>
      <c r="I6" s="134"/>
      <c r="J6" s="27"/>
    </row>
    <row r="7" spans="1:10" ht="27" customHeight="1">
      <c r="A7" s="17"/>
      <c r="B7" s="15"/>
      <c r="C7" s="15" t="s">
        <v>74</v>
      </c>
      <c r="D7" s="18"/>
      <c r="E7" s="18"/>
      <c r="F7" s="18"/>
      <c r="G7" s="18"/>
      <c r="H7" s="18"/>
      <c r="I7" s="18"/>
      <c r="J7" s="28"/>
    </row>
    <row r="8" spans="1:10" ht="27" customHeight="1">
      <c r="A8" s="17"/>
      <c r="B8" s="19"/>
      <c r="C8" s="19"/>
      <c r="D8" s="18" t="s">
        <v>266</v>
      </c>
      <c r="E8" s="18"/>
      <c r="F8" s="18"/>
      <c r="G8" s="18"/>
      <c r="H8" s="18"/>
      <c r="I8" s="18"/>
      <c r="J8" s="28"/>
    </row>
    <row r="9" spans="1:10" ht="27" customHeight="1">
      <c r="A9" s="17"/>
      <c r="B9" s="31"/>
      <c r="C9" s="31"/>
      <c r="D9" s="18"/>
      <c r="E9" s="18"/>
      <c r="F9" s="18"/>
      <c r="G9" s="18"/>
      <c r="H9" s="18"/>
      <c r="I9" s="18"/>
      <c r="J9" s="28"/>
    </row>
    <row r="10" spans="1:10" ht="27" customHeight="1">
      <c r="A10" s="17"/>
      <c r="B10" s="31"/>
      <c r="C10" s="31"/>
      <c r="D10" s="18"/>
      <c r="E10" s="18"/>
      <c r="F10" s="18"/>
      <c r="G10" s="18"/>
      <c r="H10" s="18"/>
      <c r="I10" s="18"/>
      <c r="J10" s="28"/>
    </row>
    <row r="11" spans="1:10" ht="27" customHeight="1">
      <c r="A11" s="17"/>
      <c r="B11" s="31"/>
      <c r="C11" s="31"/>
      <c r="D11" s="18"/>
      <c r="E11" s="18"/>
      <c r="F11" s="18"/>
      <c r="G11" s="18"/>
      <c r="H11" s="18"/>
      <c r="I11" s="18"/>
      <c r="J11" s="28"/>
    </row>
    <row r="12" spans="1:10" ht="27" customHeight="1">
      <c r="A12" s="17"/>
      <c r="B12" s="31"/>
      <c r="C12" s="31"/>
      <c r="D12" s="18"/>
      <c r="E12" s="18"/>
      <c r="F12" s="18"/>
      <c r="G12" s="18"/>
      <c r="H12" s="18"/>
      <c r="I12" s="18"/>
      <c r="J12" s="28"/>
    </row>
    <row r="13" spans="1:10" ht="27" customHeight="1">
      <c r="A13" s="17"/>
      <c r="B13" s="31"/>
      <c r="C13" s="31"/>
      <c r="D13" s="18"/>
      <c r="E13" s="18"/>
      <c r="F13" s="18"/>
      <c r="G13" s="18"/>
      <c r="H13" s="18"/>
      <c r="I13" s="18"/>
      <c r="J13" s="28"/>
    </row>
    <row r="14" spans="1:10" ht="27" customHeight="1">
      <c r="A14" s="17"/>
      <c r="B14" s="31"/>
      <c r="C14" s="31"/>
      <c r="D14" s="18"/>
      <c r="E14" s="18"/>
      <c r="F14" s="18"/>
      <c r="G14" s="18"/>
      <c r="H14" s="18"/>
      <c r="I14" s="18"/>
      <c r="J14" s="28"/>
    </row>
    <row r="15" spans="1:10" ht="27" customHeight="1">
      <c r="A15" s="17"/>
      <c r="B15" s="31"/>
      <c r="C15" s="31"/>
      <c r="D15" s="18"/>
      <c r="E15" s="18"/>
      <c r="F15" s="18"/>
      <c r="G15" s="18"/>
      <c r="H15" s="18"/>
      <c r="I15" s="18"/>
      <c r="J15" s="28"/>
    </row>
    <row r="16" spans="1:10" ht="27" customHeight="1">
      <c r="A16" s="21"/>
      <c r="B16" s="21"/>
      <c r="C16" s="21"/>
      <c r="D16" s="21"/>
      <c r="E16" s="21"/>
      <c r="F16" s="21"/>
      <c r="G16" s="21"/>
      <c r="H16" s="21"/>
      <c r="I16" s="21"/>
      <c r="J16" s="2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0"/>
  <sheetViews>
    <sheetView workbookViewId="0">
      <pane ySplit="6" topLeftCell="A7" activePane="bottomLeft" state="frozen"/>
      <selection pane="bottomLeft" activeCell="F17" sqref="F17"/>
    </sheetView>
  </sheetViews>
  <sheetFormatPr defaultColWidth="10" defaultRowHeight="13.5"/>
  <cols>
    <col min="1" max="1" width="1.5" style="8" customWidth="1"/>
    <col min="2" max="4" width="6.125" style="8" customWidth="1"/>
    <col min="5" max="5" width="19.25" style="8" customWidth="1"/>
    <col min="6" max="6" width="50" style="8" customWidth="1"/>
    <col min="7" max="9" width="18.5" style="8" customWidth="1"/>
    <col min="10" max="10" width="1.5" style="8" customWidth="1"/>
    <col min="11" max="13" width="9.75" style="8" customWidth="1"/>
    <col min="14" max="16383" width="10" style="8"/>
  </cols>
  <sheetData>
    <row r="1" spans="1:10" ht="24.95" customHeight="1">
      <c r="A1" s="9"/>
      <c r="B1" s="1"/>
      <c r="C1" s="1"/>
      <c r="D1" s="1"/>
      <c r="E1" s="10"/>
      <c r="F1" s="11"/>
      <c r="G1" s="12"/>
      <c r="H1" s="12"/>
      <c r="I1" s="23" t="s">
        <v>156</v>
      </c>
      <c r="J1" s="14"/>
    </row>
    <row r="2" spans="1:10" ht="22.9" customHeight="1">
      <c r="A2" s="9"/>
      <c r="B2" s="140" t="s">
        <v>157</v>
      </c>
      <c r="C2" s="140"/>
      <c r="D2" s="140"/>
      <c r="E2" s="140"/>
      <c r="F2" s="140"/>
      <c r="G2" s="140"/>
      <c r="H2" s="140"/>
      <c r="I2" s="140"/>
      <c r="J2" s="14" t="s">
        <v>2</v>
      </c>
    </row>
    <row r="3" spans="1:10" ht="19.5" customHeight="1">
      <c r="A3" s="13"/>
      <c r="B3" s="141" t="s">
        <v>244</v>
      </c>
      <c r="C3" s="141"/>
      <c r="D3" s="141"/>
      <c r="E3" s="141"/>
      <c r="F3" s="141"/>
      <c r="G3" s="13"/>
      <c r="H3" s="13"/>
      <c r="I3" s="24" t="s">
        <v>4</v>
      </c>
      <c r="J3" s="25"/>
    </row>
    <row r="4" spans="1:10" ht="24.4" customHeight="1">
      <c r="A4" s="14"/>
      <c r="B4" s="134" t="s">
        <v>7</v>
      </c>
      <c r="C4" s="134"/>
      <c r="D4" s="134"/>
      <c r="E4" s="134"/>
      <c r="F4" s="134"/>
      <c r="G4" s="134" t="s">
        <v>158</v>
      </c>
      <c r="H4" s="134"/>
      <c r="I4" s="134"/>
      <c r="J4" s="26"/>
    </row>
    <row r="5" spans="1:10" ht="24.4" customHeight="1">
      <c r="A5" s="16"/>
      <c r="B5" s="134" t="s">
        <v>68</v>
      </c>
      <c r="C5" s="134"/>
      <c r="D5" s="134"/>
      <c r="E5" s="134" t="s">
        <v>69</v>
      </c>
      <c r="F5" s="134" t="s">
        <v>127</v>
      </c>
      <c r="G5" s="134" t="s">
        <v>57</v>
      </c>
      <c r="H5" s="134" t="s">
        <v>78</v>
      </c>
      <c r="I5" s="134" t="s">
        <v>79</v>
      </c>
      <c r="J5" s="26"/>
    </row>
    <row r="6" spans="1:10" ht="24.4" customHeight="1">
      <c r="A6" s="16"/>
      <c r="B6" s="15" t="s">
        <v>71</v>
      </c>
      <c r="C6" s="15" t="s">
        <v>72</v>
      </c>
      <c r="D6" s="15" t="s">
        <v>73</v>
      </c>
      <c r="E6" s="134"/>
      <c r="F6" s="134"/>
      <c r="G6" s="134"/>
      <c r="H6" s="134"/>
      <c r="I6" s="134"/>
      <c r="J6" s="27"/>
    </row>
    <row r="7" spans="1:10" ht="27" customHeight="1">
      <c r="A7" s="17"/>
      <c r="B7" s="15"/>
      <c r="C7" s="15"/>
      <c r="D7" s="15"/>
      <c r="E7" s="15"/>
      <c r="F7" s="15" t="s">
        <v>74</v>
      </c>
      <c r="G7" s="18"/>
      <c r="H7" s="18"/>
      <c r="I7" s="18"/>
      <c r="J7" s="28"/>
    </row>
    <row r="8" spans="1:10" ht="27" customHeight="1">
      <c r="A8" s="17"/>
      <c r="B8" s="15"/>
      <c r="C8" s="15"/>
      <c r="D8" s="15"/>
      <c r="E8" s="19"/>
      <c r="F8" s="20" t="s">
        <v>266</v>
      </c>
      <c r="G8" s="18"/>
      <c r="H8" s="18"/>
      <c r="I8" s="18"/>
      <c r="J8" s="28"/>
    </row>
    <row r="9" spans="1:10" ht="27" customHeight="1">
      <c r="A9" s="17"/>
      <c r="B9" s="15"/>
      <c r="C9" s="15"/>
      <c r="D9" s="15"/>
      <c r="E9" s="15"/>
      <c r="F9" s="15"/>
      <c r="G9" s="18"/>
      <c r="H9" s="18"/>
      <c r="I9" s="18"/>
      <c r="J9" s="28"/>
    </row>
    <row r="10" spans="1:10" ht="27" customHeight="1">
      <c r="A10" s="17"/>
      <c r="B10" s="15"/>
      <c r="C10" s="15"/>
      <c r="D10" s="15"/>
      <c r="E10" s="15"/>
      <c r="F10" s="15"/>
      <c r="G10" s="18"/>
      <c r="H10" s="18"/>
      <c r="I10" s="18"/>
      <c r="J10" s="28"/>
    </row>
    <row r="11" spans="1:10" ht="27" customHeight="1">
      <c r="A11" s="17"/>
      <c r="B11" s="15"/>
      <c r="C11" s="15"/>
      <c r="D11" s="15"/>
      <c r="E11" s="15"/>
      <c r="F11" s="15"/>
      <c r="G11" s="18"/>
      <c r="H11" s="18"/>
      <c r="I11" s="18"/>
      <c r="J11" s="28"/>
    </row>
    <row r="12" spans="1:10" ht="27" customHeight="1">
      <c r="A12" s="17"/>
      <c r="B12" s="15"/>
      <c r="C12" s="15"/>
      <c r="D12" s="15"/>
      <c r="E12" s="15"/>
      <c r="F12" s="15"/>
      <c r="G12" s="18"/>
      <c r="H12" s="18"/>
      <c r="I12" s="18"/>
      <c r="J12" s="28"/>
    </row>
    <row r="13" spans="1:10" ht="27" customHeight="1">
      <c r="A13" s="17"/>
      <c r="B13" s="15"/>
      <c r="C13" s="15"/>
      <c r="D13" s="15"/>
      <c r="E13" s="15"/>
      <c r="F13" s="15"/>
      <c r="G13" s="18"/>
      <c r="H13" s="18"/>
      <c r="I13" s="18"/>
      <c r="J13" s="28"/>
    </row>
    <row r="14" spans="1:10" ht="27" customHeight="1">
      <c r="A14" s="17"/>
      <c r="B14" s="15"/>
      <c r="C14" s="15"/>
      <c r="D14" s="15"/>
      <c r="E14" s="15"/>
      <c r="F14" s="15"/>
      <c r="G14" s="18"/>
      <c r="H14" s="18"/>
      <c r="I14" s="18"/>
      <c r="J14" s="28"/>
    </row>
    <row r="15" spans="1:10" ht="27" customHeight="1">
      <c r="A15" s="17"/>
      <c r="B15" s="15"/>
      <c r="C15" s="15"/>
      <c r="D15" s="15"/>
      <c r="E15" s="15"/>
      <c r="F15" s="15"/>
      <c r="G15" s="18"/>
      <c r="H15" s="18"/>
      <c r="I15" s="18"/>
      <c r="J15" s="28"/>
    </row>
    <row r="16" spans="1:10" ht="27" customHeight="1">
      <c r="A16" s="21"/>
      <c r="B16" s="22"/>
      <c r="C16" s="22"/>
      <c r="D16" s="22"/>
      <c r="E16" s="22"/>
      <c r="F16" s="21"/>
      <c r="G16" s="21"/>
      <c r="H16" s="21"/>
      <c r="I16" s="21"/>
      <c r="J16" s="2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workbookViewId="0">
      <selection activeCell="C5" sqref="C5:I5"/>
    </sheetView>
  </sheetViews>
  <sheetFormatPr defaultColWidth="6.875" defaultRowHeight="36" customHeight="1"/>
  <cols>
    <col min="1" max="1" width="6.625" style="115" customWidth="1"/>
    <col min="2" max="2" width="12" style="116" customWidth="1"/>
    <col min="3" max="3" width="11.5" style="117" customWidth="1"/>
    <col min="4" max="4" width="12.25" style="117" customWidth="1"/>
    <col min="5" max="5" width="10.875" style="117" customWidth="1"/>
    <col min="6" max="6" width="15.125" style="117" customWidth="1"/>
    <col min="7" max="7" width="10" style="117" customWidth="1"/>
    <col min="8" max="8" width="9.5" style="117" customWidth="1"/>
    <col min="9" max="9" width="3.125" style="117" customWidth="1"/>
    <col min="10" max="16384" width="6.875" style="117"/>
  </cols>
  <sheetData>
    <row r="2" spans="1:9" ht="36" customHeight="1">
      <c r="A2" s="117"/>
      <c r="B2" s="153" t="s">
        <v>246</v>
      </c>
      <c r="C2" s="153"/>
      <c r="D2" s="153"/>
      <c r="E2" s="153"/>
      <c r="F2" s="153"/>
      <c r="G2" s="153"/>
      <c r="H2" s="153"/>
      <c r="I2" s="153"/>
    </row>
    <row r="3" spans="1:9" ht="36" customHeight="1">
      <c r="A3" s="117"/>
      <c r="B3" s="153"/>
      <c r="C3" s="153"/>
      <c r="D3" s="153"/>
      <c r="E3" s="153"/>
      <c r="F3" s="153"/>
      <c r="G3" s="153"/>
      <c r="H3" s="153"/>
      <c r="I3" s="153"/>
    </row>
    <row r="4" spans="1:9" ht="36" customHeight="1">
      <c r="A4" s="117"/>
      <c r="B4" s="154" t="s">
        <v>242</v>
      </c>
      <c r="C4" s="154"/>
      <c r="D4" s="154"/>
      <c r="E4" s="154"/>
      <c r="F4" s="154"/>
      <c r="G4" s="154"/>
      <c r="H4" s="154"/>
      <c r="I4" s="154"/>
    </row>
    <row r="5" spans="1:9" ht="36" customHeight="1">
      <c r="A5" s="117"/>
      <c r="B5" s="2" t="s">
        <v>141</v>
      </c>
      <c r="C5" s="155" t="s">
        <v>230</v>
      </c>
      <c r="D5" s="155"/>
      <c r="E5" s="155"/>
      <c r="F5" s="155"/>
      <c r="G5" s="155"/>
      <c r="H5" s="155"/>
      <c r="I5" s="155"/>
    </row>
    <row r="6" spans="1:9" ht="36" customHeight="1">
      <c r="A6" s="117"/>
      <c r="B6" s="3" t="s">
        <v>159</v>
      </c>
      <c r="C6" s="155" t="s">
        <v>232</v>
      </c>
      <c r="D6" s="155"/>
      <c r="E6" s="155"/>
      <c r="F6" s="155"/>
      <c r="G6" s="155"/>
      <c r="H6" s="155"/>
      <c r="I6" s="155"/>
    </row>
    <row r="7" spans="1:9" ht="36" customHeight="1">
      <c r="A7" s="117"/>
      <c r="B7" s="156" t="s">
        <v>243</v>
      </c>
      <c r="C7" s="158" t="s">
        <v>160</v>
      </c>
      <c r="D7" s="158"/>
      <c r="E7" s="158"/>
      <c r="F7" s="159">
        <v>5000</v>
      </c>
      <c r="G7" s="159"/>
      <c r="H7" s="159"/>
      <c r="I7" s="159"/>
    </row>
    <row r="8" spans="1:9" ht="36" customHeight="1">
      <c r="A8" s="117"/>
      <c r="B8" s="157"/>
      <c r="C8" s="158" t="s">
        <v>161</v>
      </c>
      <c r="D8" s="158"/>
      <c r="E8" s="158"/>
      <c r="F8" s="159">
        <v>5000</v>
      </c>
      <c r="G8" s="159"/>
      <c r="H8" s="159"/>
      <c r="I8" s="159"/>
    </row>
    <row r="9" spans="1:9" ht="36" customHeight="1">
      <c r="A9" s="117"/>
      <c r="B9" s="157"/>
      <c r="C9" s="158" t="s">
        <v>162</v>
      </c>
      <c r="D9" s="158"/>
      <c r="E9" s="158"/>
      <c r="F9" s="160" t="s">
        <v>2</v>
      </c>
      <c r="G9" s="160"/>
      <c r="H9" s="160"/>
      <c r="I9" s="160"/>
    </row>
    <row r="10" spans="1:9" ht="36" customHeight="1">
      <c r="A10" s="117"/>
      <c r="B10" s="87" t="s">
        <v>163</v>
      </c>
      <c r="C10" s="161" t="s">
        <v>233</v>
      </c>
      <c r="D10" s="161"/>
      <c r="E10" s="161"/>
      <c r="F10" s="161"/>
      <c r="G10" s="161"/>
      <c r="H10" s="161"/>
      <c r="I10" s="161"/>
    </row>
    <row r="11" spans="1:9" ht="36" customHeight="1">
      <c r="A11" s="117"/>
      <c r="B11" s="157" t="s">
        <v>164</v>
      </c>
      <c r="C11" s="4" t="s">
        <v>165</v>
      </c>
      <c r="D11" s="4" t="s">
        <v>166</v>
      </c>
      <c r="E11" s="162" t="s">
        <v>167</v>
      </c>
      <c r="F11" s="162"/>
      <c r="G11" s="158" t="s">
        <v>168</v>
      </c>
      <c r="H11" s="158"/>
      <c r="I11" s="158"/>
    </row>
    <row r="12" spans="1:9" ht="36" customHeight="1">
      <c r="A12" s="117"/>
      <c r="B12" s="157"/>
      <c r="C12" s="163" t="s">
        <v>234</v>
      </c>
      <c r="D12" s="85" t="s">
        <v>169</v>
      </c>
      <c r="E12" s="164" t="s">
        <v>235</v>
      </c>
      <c r="F12" s="165"/>
      <c r="G12" s="166" t="s">
        <v>236</v>
      </c>
      <c r="H12" s="166"/>
      <c r="I12" s="166"/>
    </row>
    <row r="13" spans="1:9" ht="36" customHeight="1">
      <c r="A13" s="117"/>
      <c r="B13" s="157"/>
      <c r="C13" s="163"/>
      <c r="D13" s="5" t="s">
        <v>170</v>
      </c>
      <c r="E13" s="167" t="s">
        <v>237</v>
      </c>
      <c r="F13" s="168"/>
      <c r="G13" s="169" t="s">
        <v>238</v>
      </c>
      <c r="H13" s="169"/>
      <c r="I13" s="169"/>
    </row>
    <row r="14" spans="1:9" ht="36" customHeight="1">
      <c r="A14" s="117"/>
      <c r="B14" s="157"/>
      <c r="C14" s="89" t="s">
        <v>239</v>
      </c>
      <c r="D14" s="88" t="s">
        <v>171</v>
      </c>
      <c r="E14" s="170" t="s">
        <v>240</v>
      </c>
      <c r="F14" s="171"/>
      <c r="G14" s="169" t="s">
        <v>238</v>
      </c>
      <c r="H14" s="169"/>
      <c r="I14" s="169"/>
    </row>
    <row r="15" spans="1:9" ht="36" customHeight="1">
      <c r="A15" s="117"/>
      <c r="B15" s="157"/>
      <c r="C15" s="86" t="s">
        <v>172</v>
      </c>
      <c r="D15" s="6" t="s">
        <v>172</v>
      </c>
      <c r="E15" s="161" t="s">
        <v>241</v>
      </c>
      <c r="F15" s="161"/>
      <c r="G15" s="161" t="s">
        <v>238</v>
      </c>
      <c r="H15" s="161"/>
      <c r="I15" s="161"/>
    </row>
  </sheetData>
  <mergeCells count="24">
    <mergeCell ref="C10:I10"/>
    <mergeCell ref="B11:B15"/>
    <mergeCell ref="E11:F11"/>
    <mergeCell ref="G11:I11"/>
    <mergeCell ref="C12:C13"/>
    <mergeCell ref="E12:F12"/>
    <mergeCell ref="G12:I12"/>
    <mergeCell ref="E13:F13"/>
    <mergeCell ref="G13:I13"/>
    <mergeCell ref="E14:F14"/>
    <mergeCell ref="G14:I14"/>
    <mergeCell ref="E15:F15"/>
    <mergeCell ref="G15:I15"/>
    <mergeCell ref="B2:I3"/>
    <mergeCell ref="B4:I4"/>
    <mergeCell ref="C5:I5"/>
    <mergeCell ref="C6:I6"/>
    <mergeCell ref="B7:B9"/>
    <mergeCell ref="C7:E7"/>
    <mergeCell ref="F7:I7"/>
    <mergeCell ref="C8:E8"/>
    <mergeCell ref="F8:I8"/>
    <mergeCell ref="C9:E9"/>
    <mergeCell ref="F9:I9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pane ySplit="5" topLeftCell="A33" activePane="bottomLeft" state="frozen"/>
      <selection pane="bottomLeft" activeCell="H5" sqref="H5"/>
    </sheetView>
  </sheetViews>
  <sheetFormatPr defaultColWidth="10" defaultRowHeight="13.5"/>
  <cols>
    <col min="1" max="1" width="1.5" style="8" customWidth="1"/>
    <col min="2" max="2" width="40.625" style="8" customWidth="1"/>
    <col min="3" max="3" width="15.625" style="8" customWidth="1"/>
    <col min="4" max="4" width="40.625" style="8" customWidth="1"/>
    <col min="5" max="5" width="15.625" style="8" customWidth="1"/>
    <col min="6" max="6" width="1.5" style="8" customWidth="1"/>
    <col min="7" max="11" width="9.75" style="8" customWidth="1"/>
    <col min="12" max="16384" width="10" style="8"/>
  </cols>
  <sheetData>
    <row r="1" spans="1:6" s="68" customFormat="1" ht="24.95" customHeight="1">
      <c r="A1" s="1"/>
      <c r="B1" s="1"/>
      <c r="C1" s="69"/>
      <c r="D1" s="1"/>
      <c r="E1" s="70" t="s">
        <v>1</v>
      </c>
      <c r="F1" s="71" t="s">
        <v>2</v>
      </c>
    </row>
    <row r="2" spans="1:6" ht="22.9" customHeight="1">
      <c r="A2" s="54"/>
      <c r="B2" s="133" t="s">
        <v>3</v>
      </c>
      <c r="C2" s="133"/>
      <c r="D2" s="133"/>
      <c r="E2" s="133"/>
      <c r="F2" s="60"/>
    </row>
    <row r="3" spans="1:6" ht="19.5" customHeight="1">
      <c r="A3" s="56"/>
      <c r="B3" s="84" t="s">
        <v>180</v>
      </c>
      <c r="C3" s="50"/>
      <c r="D3" s="50"/>
      <c r="E3" s="57" t="s">
        <v>4</v>
      </c>
      <c r="F3" s="61"/>
    </row>
    <row r="4" spans="1:6" ht="26.1" customHeight="1">
      <c r="A4" s="58"/>
      <c r="B4" s="134" t="s">
        <v>5</v>
      </c>
      <c r="C4" s="134"/>
      <c r="D4" s="134" t="s">
        <v>6</v>
      </c>
      <c r="E4" s="134"/>
      <c r="F4" s="52"/>
    </row>
    <row r="5" spans="1:6" ht="26.1" customHeight="1">
      <c r="A5" s="58"/>
      <c r="B5" s="15" t="s">
        <v>7</v>
      </c>
      <c r="C5" s="15" t="s">
        <v>8</v>
      </c>
      <c r="D5" s="15" t="s">
        <v>7</v>
      </c>
      <c r="E5" s="15" t="s">
        <v>8</v>
      </c>
      <c r="F5" s="52"/>
    </row>
    <row r="6" spans="1:6" ht="26.1" customHeight="1">
      <c r="A6" s="135"/>
      <c r="B6" s="19" t="s">
        <v>9</v>
      </c>
      <c r="C6" s="92">
        <v>1046578.76</v>
      </c>
      <c r="D6" s="19" t="s">
        <v>10</v>
      </c>
      <c r="E6" s="32"/>
      <c r="F6" s="27"/>
    </row>
    <row r="7" spans="1:6" ht="26.1" customHeight="1">
      <c r="A7" s="135"/>
      <c r="B7" s="19" t="s">
        <v>11</v>
      </c>
      <c r="C7" s="32"/>
      <c r="D7" s="19" t="s">
        <v>12</v>
      </c>
      <c r="E7" s="32"/>
      <c r="F7" s="27"/>
    </row>
    <row r="8" spans="1:6" ht="26.1" customHeight="1">
      <c r="A8" s="135"/>
      <c r="B8" s="19" t="s">
        <v>13</v>
      </c>
      <c r="C8" s="32"/>
      <c r="D8" s="19" t="s">
        <v>14</v>
      </c>
      <c r="E8" s="32"/>
      <c r="F8" s="27"/>
    </row>
    <row r="9" spans="1:6" ht="26.1" customHeight="1">
      <c r="A9" s="135"/>
      <c r="B9" s="19" t="s">
        <v>15</v>
      </c>
      <c r="C9" s="32"/>
      <c r="D9" s="19" t="s">
        <v>16</v>
      </c>
      <c r="E9" s="32"/>
      <c r="F9" s="27"/>
    </row>
    <row r="10" spans="1:6" ht="26.1" customHeight="1">
      <c r="A10" s="135"/>
      <c r="B10" s="19" t="s">
        <v>17</v>
      </c>
      <c r="C10" s="32"/>
      <c r="D10" s="19" t="s">
        <v>18</v>
      </c>
      <c r="E10" s="32"/>
      <c r="F10" s="27"/>
    </row>
    <row r="11" spans="1:6" ht="26.1" customHeight="1">
      <c r="A11" s="135"/>
      <c r="B11" s="19" t="s">
        <v>19</v>
      </c>
      <c r="C11" s="32"/>
      <c r="D11" s="19" t="s">
        <v>20</v>
      </c>
      <c r="E11" s="32"/>
      <c r="F11" s="27"/>
    </row>
    <row r="12" spans="1:6" ht="26.1" customHeight="1">
      <c r="A12" s="135"/>
      <c r="B12" s="19" t="s">
        <v>21</v>
      </c>
      <c r="C12" s="32"/>
      <c r="D12" s="19" t="s">
        <v>22</v>
      </c>
      <c r="E12" s="32"/>
      <c r="F12" s="27"/>
    </row>
    <row r="13" spans="1:6" ht="26.1" customHeight="1">
      <c r="A13" s="135"/>
      <c r="B13" s="19" t="s">
        <v>21</v>
      </c>
      <c r="C13" s="32"/>
      <c r="D13" s="19" t="s">
        <v>23</v>
      </c>
      <c r="E13" s="92">
        <v>152539.91</v>
      </c>
      <c r="F13" s="27"/>
    </row>
    <row r="14" spans="1:6" ht="26.1" customHeight="1">
      <c r="A14" s="135"/>
      <c r="B14" s="19" t="s">
        <v>21</v>
      </c>
      <c r="C14" s="32"/>
      <c r="D14" s="19" t="s">
        <v>24</v>
      </c>
      <c r="E14" s="92"/>
      <c r="F14" s="27"/>
    </row>
    <row r="15" spans="1:6" ht="26.1" customHeight="1">
      <c r="A15" s="135"/>
      <c r="B15" s="19" t="s">
        <v>21</v>
      </c>
      <c r="C15" s="32"/>
      <c r="D15" s="19" t="s">
        <v>25</v>
      </c>
      <c r="E15" s="92">
        <v>68804.02</v>
      </c>
      <c r="F15" s="27"/>
    </row>
    <row r="16" spans="1:6" ht="26.1" customHeight="1">
      <c r="A16" s="135"/>
      <c r="B16" s="19" t="s">
        <v>21</v>
      </c>
      <c r="C16" s="32"/>
      <c r="D16" s="19" t="s">
        <v>26</v>
      </c>
      <c r="E16" s="92"/>
      <c r="F16" s="27"/>
    </row>
    <row r="17" spans="1:6" ht="26.1" customHeight="1">
      <c r="A17" s="135"/>
      <c r="B17" s="19" t="s">
        <v>21</v>
      </c>
      <c r="C17" s="32"/>
      <c r="D17" s="19" t="s">
        <v>27</v>
      </c>
      <c r="E17" s="92"/>
      <c r="F17" s="27"/>
    </row>
    <row r="18" spans="1:6" ht="26.1" customHeight="1">
      <c r="A18" s="135"/>
      <c r="B18" s="19" t="s">
        <v>21</v>
      </c>
      <c r="C18" s="32"/>
      <c r="D18" s="19" t="s">
        <v>28</v>
      </c>
      <c r="E18" s="92"/>
      <c r="F18" s="27"/>
    </row>
    <row r="19" spans="1:6" ht="26.1" customHeight="1">
      <c r="A19" s="135"/>
      <c r="B19" s="19" t="s">
        <v>21</v>
      </c>
      <c r="C19" s="32"/>
      <c r="D19" s="19" t="s">
        <v>29</v>
      </c>
      <c r="E19" s="92"/>
      <c r="F19" s="27"/>
    </row>
    <row r="20" spans="1:6" ht="26.1" customHeight="1">
      <c r="A20" s="135"/>
      <c r="B20" s="19" t="s">
        <v>21</v>
      </c>
      <c r="C20" s="32"/>
      <c r="D20" s="19" t="s">
        <v>30</v>
      </c>
      <c r="E20" s="92"/>
      <c r="F20" s="27"/>
    </row>
    <row r="21" spans="1:6" ht="26.1" customHeight="1">
      <c r="A21" s="135"/>
      <c r="B21" s="19" t="s">
        <v>21</v>
      </c>
      <c r="C21" s="32"/>
      <c r="D21" s="19" t="s">
        <v>31</v>
      </c>
      <c r="E21" s="92"/>
      <c r="F21" s="27"/>
    </row>
    <row r="22" spans="1:6" ht="26.1" customHeight="1">
      <c r="A22" s="135"/>
      <c r="B22" s="19" t="s">
        <v>21</v>
      </c>
      <c r="C22" s="32"/>
      <c r="D22" s="19" t="s">
        <v>32</v>
      </c>
      <c r="E22" s="92"/>
      <c r="F22" s="27"/>
    </row>
    <row r="23" spans="1:6" ht="26.1" customHeight="1">
      <c r="A23" s="135"/>
      <c r="B23" s="19" t="s">
        <v>21</v>
      </c>
      <c r="C23" s="32"/>
      <c r="D23" s="19" t="s">
        <v>33</v>
      </c>
      <c r="E23" s="92"/>
      <c r="F23" s="27"/>
    </row>
    <row r="24" spans="1:6" ht="26.1" customHeight="1">
      <c r="A24" s="135"/>
      <c r="B24" s="19" t="s">
        <v>21</v>
      </c>
      <c r="C24" s="32"/>
      <c r="D24" s="19" t="s">
        <v>34</v>
      </c>
      <c r="E24" s="92">
        <v>752557.43</v>
      </c>
      <c r="F24" s="27"/>
    </row>
    <row r="25" spans="1:6" ht="26.1" customHeight="1">
      <c r="A25" s="135"/>
      <c r="B25" s="19" t="s">
        <v>21</v>
      </c>
      <c r="C25" s="32"/>
      <c r="D25" s="19" t="s">
        <v>35</v>
      </c>
      <c r="E25" s="92">
        <v>72677.399999999994</v>
      </c>
      <c r="F25" s="27"/>
    </row>
    <row r="26" spans="1:6" ht="26.1" customHeight="1">
      <c r="A26" s="135"/>
      <c r="B26" s="19" t="s">
        <v>21</v>
      </c>
      <c r="C26" s="32"/>
      <c r="D26" s="19" t="s">
        <v>36</v>
      </c>
      <c r="E26" s="32"/>
      <c r="F26" s="27"/>
    </row>
    <row r="27" spans="1:6" ht="26.1" customHeight="1">
      <c r="A27" s="135"/>
      <c r="B27" s="19" t="s">
        <v>21</v>
      </c>
      <c r="C27" s="32"/>
      <c r="D27" s="19" t="s">
        <v>37</v>
      </c>
      <c r="E27" s="32"/>
      <c r="F27" s="27"/>
    </row>
    <row r="28" spans="1:6" ht="26.1" customHeight="1">
      <c r="A28" s="135"/>
      <c r="B28" s="19" t="s">
        <v>21</v>
      </c>
      <c r="C28" s="32"/>
      <c r="D28" s="19" t="s">
        <v>38</v>
      </c>
      <c r="E28" s="32"/>
      <c r="F28" s="27"/>
    </row>
    <row r="29" spans="1:6" ht="26.1" customHeight="1">
      <c r="A29" s="135"/>
      <c r="B29" s="19" t="s">
        <v>21</v>
      </c>
      <c r="C29" s="32"/>
      <c r="D29" s="19" t="s">
        <v>39</v>
      </c>
      <c r="E29" s="32"/>
      <c r="F29" s="27"/>
    </row>
    <row r="30" spans="1:6" ht="26.1" customHeight="1">
      <c r="A30" s="135"/>
      <c r="B30" s="19" t="s">
        <v>21</v>
      </c>
      <c r="C30" s="32"/>
      <c r="D30" s="19" t="s">
        <v>40</v>
      </c>
      <c r="E30" s="32"/>
      <c r="F30" s="27"/>
    </row>
    <row r="31" spans="1:6" ht="26.1" customHeight="1">
      <c r="A31" s="135"/>
      <c r="B31" s="19" t="s">
        <v>21</v>
      </c>
      <c r="C31" s="32"/>
      <c r="D31" s="19" t="s">
        <v>41</v>
      </c>
      <c r="E31" s="32"/>
      <c r="F31" s="27"/>
    </row>
    <row r="32" spans="1:6" ht="26.1" customHeight="1">
      <c r="A32" s="135"/>
      <c r="B32" s="19" t="s">
        <v>21</v>
      </c>
      <c r="C32" s="32"/>
      <c r="D32" s="19" t="s">
        <v>42</v>
      </c>
      <c r="E32" s="32"/>
      <c r="F32" s="27"/>
    </row>
    <row r="33" spans="1:6" ht="26.1" customHeight="1">
      <c r="A33" s="135"/>
      <c r="B33" s="19" t="s">
        <v>21</v>
      </c>
      <c r="C33" s="32"/>
      <c r="D33" s="19" t="s">
        <v>43</v>
      </c>
      <c r="E33" s="32"/>
      <c r="F33" s="27"/>
    </row>
    <row r="34" spans="1:6" ht="26.1" customHeight="1">
      <c r="A34" s="135"/>
      <c r="B34" s="19" t="s">
        <v>21</v>
      </c>
      <c r="C34" s="32"/>
      <c r="D34" s="19" t="s">
        <v>44</v>
      </c>
      <c r="E34" s="32"/>
      <c r="F34" s="27"/>
    </row>
    <row r="35" spans="1:6" ht="26.1" customHeight="1">
      <c r="A35" s="135"/>
      <c r="B35" s="19" t="s">
        <v>21</v>
      </c>
      <c r="C35" s="32"/>
      <c r="D35" s="19" t="s">
        <v>45</v>
      </c>
      <c r="E35" s="32"/>
      <c r="F35" s="27"/>
    </row>
    <row r="36" spans="1:6" ht="26.1" customHeight="1">
      <c r="A36" s="17"/>
      <c r="B36" s="15" t="s">
        <v>46</v>
      </c>
      <c r="C36" s="92">
        <v>1046578.76</v>
      </c>
      <c r="D36" s="15" t="s">
        <v>47</v>
      </c>
      <c r="E36" s="32">
        <f>SUM(E6:E35)</f>
        <v>1046578.7600000001</v>
      </c>
      <c r="F36" s="28"/>
    </row>
    <row r="37" spans="1:6" ht="26.1" customHeight="1">
      <c r="A37" s="14"/>
      <c r="B37" s="19" t="s">
        <v>48</v>
      </c>
      <c r="C37" s="32"/>
      <c r="D37" s="19" t="s">
        <v>49</v>
      </c>
      <c r="E37" s="32"/>
      <c r="F37" s="72"/>
    </row>
    <row r="38" spans="1:6" ht="26.1" customHeight="1">
      <c r="A38" s="73"/>
      <c r="B38" s="19" t="s">
        <v>50</v>
      </c>
      <c r="C38" s="32"/>
      <c r="D38" s="19" t="s">
        <v>51</v>
      </c>
      <c r="E38" s="32"/>
      <c r="F38" s="72"/>
    </row>
    <row r="39" spans="1:6" ht="26.1" customHeight="1">
      <c r="A39" s="73"/>
      <c r="B39" s="74"/>
      <c r="C39" s="74"/>
      <c r="D39" s="19" t="s">
        <v>52</v>
      </c>
      <c r="E39" s="32"/>
      <c r="F39" s="72"/>
    </row>
    <row r="40" spans="1:6" ht="26.1" customHeight="1">
      <c r="A40" s="75"/>
      <c r="B40" s="15" t="s">
        <v>53</v>
      </c>
      <c r="C40" s="92">
        <v>1046578.76</v>
      </c>
      <c r="D40" s="15" t="s">
        <v>54</v>
      </c>
      <c r="E40" s="32">
        <f>E36</f>
        <v>1046578.7600000001</v>
      </c>
      <c r="F40" s="76"/>
    </row>
    <row r="41" spans="1:6" ht="9.75" customHeight="1">
      <c r="A41" s="59"/>
      <c r="B41" s="59"/>
      <c r="C41" s="77"/>
      <c r="D41" s="77"/>
      <c r="E41" s="59"/>
      <c r="F41" s="78"/>
    </row>
  </sheetData>
  <mergeCells count="4">
    <mergeCell ref="B2:E2"/>
    <mergeCell ref="B4:C4"/>
    <mergeCell ref="D4:E4"/>
    <mergeCell ref="A6:A35"/>
  </mergeCells>
  <phoneticPr fontId="17" type="noConversion"/>
  <printOptions horizontalCentered="1"/>
  <pageMargins left="1.37777777777778" right="0.98402777777777795" top="0.59027777777777801" bottom="0.59027777777777801" header="0" footer="0"/>
  <pageSetup paperSize="9" scale="66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pane ySplit="6" topLeftCell="A7" activePane="bottomLeft" state="frozen"/>
      <selection pane="bottomLeft" activeCell="E8" sqref="E8:E16"/>
    </sheetView>
  </sheetViews>
  <sheetFormatPr defaultColWidth="10" defaultRowHeight="13.5"/>
  <cols>
    <col min="1" max="1" width="1.5" style="8" customWidth="1"/>
    <col min="2" max="2" width="4.875" style="8" customWidth="1"/>
    <col min="3" max="3" width="4.375" style="8" customWidth="1"/>
    <col min="4" max="4" width="5" style="8" customWidth="1"/>
    <col min="5" max="5" width="8" style="8" customWidth="1"/>
    <col min="6" max="6" width="20.625" style="8" customWidth="1"/>
    <col min="7" max="7" width="15.125" style="8" customWidth="1"/>
    <col min="8" max="8" width="11.125" style="8" customWidth="1"/>
    <col min="9" max="17" width="15.125" style="8" customWidth="1"/>
    <col min="18" max="18" width="1.5" style="8" customWidth="1"/>
    <col min="19" max="19" width="9.75" style="8" customWidth="1"/>
    <col min="20" max="16384" width="10" style="8"/>
  </cols>
  <sheetData>
    <row r="1" spans="1:18" ht="24.95" customHeight="1">
      <c r="A1" s="9"/>
      <c r="B1" s="1"/>
      <c r="C1" s="9"/>
      <c r="D1" s="9"/>
      <c r="E1" s="9"/>
      <c r="F1" s="9"/>
      <c r="H1" s="12"/>
      <c r="I1" s="12"/>
      <c r="J1" s="49"/>
      <c r="K1" s="49"/>
      <c r="L1" s="49"/>
      <c r="M1" s="49"/>
      <c r="N1" s="49"/>
      <c r="O1" s="49"/>
      <c r="P1" s="49"/>
      <c r="Q1" s="23" t="s">
        <v>55</v>
      </c>
      <c r="R1" s="14"/>
    </row>
    <row r="2" spans="1:18" ht="22.9" customHeight="1">
      <c r="A2" s="9"/>
      <c r="B2" s="137" t="s">
        <v>56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  <c r="R2" s="14" t="s">
        <v>2</v>
      </c>
    </row>
    <row r="3" spans="1:18" ht="19.5" customHeight="1">
      <c r="A3" s="13"/>
      <c r="B3" s="94" t="s">
        <v>180</v>
      </c>
      <c r="C3" s="95"/>
      <c r="D3" s="13"/>
      <c r="E3" s="13"/>
      <c r="F3" s="13"/>
      <c r="I3" s="44"/>
      <c r="J3" s="13"/>
      <c r="K3" s="44"/>
      <c r="L3" s="44"/>
      <c r="M3" s="44"/>
      <c r="N3" s="44"/>
      <c r="O3" s="44"/>
      <c r="P3" s="44"/>
      <c r="Q3" s="24" t="s">
        <v>4</v>
      </c>
      <c r="R3" s="25"/>
    </row>
    <row r="4" spans="1:18" ht="24.4" customHeight="1">
      <c r="A4" s="16"/>
      <c r="B4" s="136" t="s">
        <v>7</v>
      </c>
      <c r="C4" s="136"/>
      <c r="D4" s="136"/>
      <c r="E4" s="136"/>
      <c r="F4" s="136"/>
      <c r="G4" s="136" t="s">
        <v>57</v>
      </c>
      <c r="H4" s="136" t="s">
        <v>58</v>
      </c>
      <c r="I4" s="136" t="s">
        <v>59</v>
      </c>
      <c r="J4" s="136" t="s">
        <v>60</v>
      </c>
      <c r="K4" s="136" t="s">
        <v>61</v>
      </c>
      <c r="L4" s="136" t="s">
        <v>62</v>
      </c>
      <c r="M4" s="136" t="s">
        <v>63</v>
      </c>
      <c r="N4" s="136" t="s">
        <v>64</v>
      </c>
      <c r="O4" s="136" t="s">
        <v>65</v>
      </c>
      <c r="P4" s="136" t="s">
        <v>66</v>
      </c>
      <c r="Q4" s="136" t="s">
        <v>67</v>
      </c>
      <c r="R4" s="27"/>
    </row>
    <row r="5" spans="1:18" ht="24.4" customHeight="1">
      <c r="A5" s="16"/>
      <c r="B5" s="136" t="s">
        <v>68</v>
      </c>
      <c r="C5" s="136"/>
      <c r="D5" s="136"/>
      <c r="E5" s="136" t="s">
        <v>69</v>
      </c>
      <c r="F5" s="136" t="s">
        <v>70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27"/>
    </row>
    <row r="6" spans="1:18" ht="24.4" customHeight="1">
      <c r="A6" s="16"/>
      <c r="B6" s="30" t="s">
        <v>71</v>
      </c>
      <c r="C6" s="30" t="s">
        <v>72</v>
      </c>
      <c r="D6" s="30" t="s">
        <v>73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27"/>
    </row>
    <row r="7" spans="1:18" ht="32.1" customHeight="1">
      <c r="A7" s="17"/>
      <c r="B7" s="15"/>
      <c r="C7" s="15"/>
      <c r="D7" s="15"/>
      <c r="E7" s="15">
        <v>650006</v>
      </c>
      <c r="F7" s="15" t="s">
        <v>74</v>
      </c>
      <c r="G7" s="32">
        <f>I7</f>
        <v>1046578.7599999999</v>
      </c>
      <c r="H7" s="32"/>
      <c r="I7" s="32">
        <f>SUM(I8:I16)</f>
        <v>1046578.7599999999</v>
      </c>
      <c r="J7" s="18"/>
      <c r="K7" s="18"/>
      <c r="L7" s="18"/>
      <c r="M7" s="18"/>
      <c r="N7" s="18"/>
      <c r="O7" s="18"/>
      <c r="P7" s="18"/>
      <c r="Q7" s="18"/>
      <c r="R7" s="28"/>
    </row>
    <row r="8" spans="1:18" ht="26.1" customHeight="1">
      <c r="A8" s="63"/>
      <c r="B8" s="93">
        <v>208</v>
      </c>
      <c r="C8" s="93" t="s">
        <v>182</v>
      </c>
      <c r="D8" s="93" t="s">
        <v>184</v>
      </c>
      <c r="E8" s="19"/>
      <c r="F8" s="97" t="s">
        <v>196</v>
      </c>
      <c r="G8" s="32">
        <f t="shared" ref="G8:G16" si="0">I8</f>
        <v>62504.55</v>
      </c>
      <c r="H8" s="64"/>
      <c r="I8" s="64">
        <v>62504.55</v>
      </c>
      <c r="J8" s="64"/>
      <c r="K8" s="64"/>
      <c r="L8" s="64"/>
      <c r="M8" s="64"/>
      <c r="N8" s="64"/>
      <c r="O8" s="64"/>
      <c r="P8" s="64"/>
      <c r="Q8" s="66"/>
      <c r="R8" s="67"/>
    </row>
    <row r="9" spans="1:18" ht="36.75" customHeight="1">
      <c r="A9" s="96"/>
      <c r="B9" s="93" t="s">
        <v>185</v>
      </c>
      <c r="C9" s="93" t="s">
        <v>182</v>
      </c>
      <c r="D9" s="93" t="s">
        <v>182</v>
      </c>
      <c r="E9" s="19"/>
      <c r="F9" s="98" t="s">
        <v>186</v>
      </c>
      <c r="G9" s="32">
        <f t="shared" si="0"/>
        <v>90035.36</v>
      </c>
      <c r="H9" s="64"/>
      <c r="I9" s="64">
        <v>90035.36</v>
      </c>
      <c r="J9" s="64"/>
      <c r="K9" s="64"/>
      <c r="L9" s="64"/>
      <c r="M9" s="64"/>
      <c r="N9" s="64"/>
      <c r="O9" s="64"/>
      <c r="P9" s="64"/>
      <c r="Q9" s="66"/>
      <c r="R9" s="67"/>
    </row>
    <row r="10" spans="1:18" ht="26.1" customHeight="1">
      <c r="A10" s="96"/>
      <c r="B10" s="93" t="s">
        <v>187</v>
      </c>
      <c r="C10" s="93" t="s">
        <v>188</v>
      </c>
      <c r="D10" s="93" t="s">
        <v>184</v>
      </c>
      <c r="E10" s="19"/>
      <c r="F10" s="91" t="s">
        <v>174</v>
      </c>
      <c r="G10" s="32">
        <f t="shared" si="0"/>
        <v>29733.55</v>
      </c>
      <c r="H10" s="64"/>
      <c r="I10" s="92">
        <v>29733.55</v>
      </c>
      <c r="J10" s="64"/>
      <c r="K10" s="64"/>
      <c r="L10" s="64"/>
      <c r="M10" s="64"/>
      <c r="N10" s="64"/>
      <c r="O10" s="64"/>
      <c r="P10" s="64"/>
      <c r="Q10" s="66"/>
      <c r="R10" s="67"/>
    </row>
    <row r="11" spans="1:18" ht="26.1" customHeight="1">
      <c r="A11" s="96"/>
      <c r="B11" s="93" t="s">
        <v>187</v>
      </c>
      <c r="C11" s="93" t="s">
        <v>188</v>
      </c>
      <c r="D11" s="93" t="s">
        <v>189</v>
      </c>
      <c r="E11" s="19"/>
      <c r="F11" s="91" t="s">
        <v>175</v>
      </c>
      <c r="G11" s="32">
        <f t="shared" si="0"/>
        <v>16901.12</v>
      </c>
      <c r="H11" s="64"/>
      <c r="I11" s="92">
        <v>16901.12</v>
      </c>
      <c r="J11" s="64"/>
      <c r="K11" s="64"/>
      <c r="L11" s="64"/>
      <c r="M11" s="64"/>
      <c r="N11" s="64"/>
      <c r="O11" s="64"/>
      <c r="P11" s="64"/>
      <c r="Q11" s="66"/>
      <c r="R11" s="67"/>
    </row>
    <row r="12" spans="1:18" ht="26.1" customHeight="1">
      <c r="A12" s="96"/>
      <c r="B12" s="93" t="s">
        <v>187</v>
      </c>
      <c r="C12" s="93" t="s">
        <v>188</v>
      </c>
      <c r="D12" s="93" t="s">
        <v>190</v>
      </c>
      <c r="E12" s="19"/>
      <c r="F12" s="91" t="s">
        <v>176</v>
      </c>
      <c r="G12" s="32">
        <f t="shared" si="0"/>
        <v>4000</v>
      </c>
      <c r="H12" s="64"/>
      <c r="I12" s="92">
        <v>4000</v>
      </c>
      <c r="J12" s="64"/>
      <c r="K12" s="64"/>
      <c r="L12" s="64"/>
      <c r="M12" s="64"/>
      <c r="N12" s="64"/>
      <c r="O12" s="64"/>
      <c r="P12" s="64"/>
      <c r="Q12" s="66"/>
      <c r="R12" s="67"/>
    </row>
    <row r="13" spans="1:18" ht="26.1" customHeight="1">
      <c r="A13" s="96"/>
      <c r="B13" s="93" t="s">
        <v>187</v>
      </c>
      <c r="C13" s="93" t="s">
        <v>188</v>
      </c>
      <c r="D13" s="93" t="s">
        <v>191</v>
      </c>
      <c r="E13" s="19"/>
      <c r="F13" s="91" t="s">
        <v>177</v>
      </c>
      <c r="G13" s="32">
        <f t="shared" si="0"/>
        <v>18169.349999999999</v>
      </c>
      <c r="H13" s="64"/>
      <c r="I13" s="92">
        <v>18169.349999999999</v>
      </c>
      <c r="J13" s="64"/>
      <c r="K13" s="64"/>
      <c r="L13" s="64"/>
      <c r="M13" s="64"/>
      <c r="N13" s="64"/>
      <c r="O13" s="64"/>
      <c r="P13" s="64"/>
      <c r="Q13" s="66"/>
      <c r="R13" s="67"/>
    </row>
    <row r="14" spans="1:18" ht="26.1" customHeight="1">
      <c r="A14" s="96"/>
      <c r="B14" s="93" t="s">
        <v>192</v>
      </c>
      <c r="C14" s="93" t="s">
        <v>184</v>
      </c>
      <c r="D14" s="93" t="s">
        <v>184</v>
      </c>
      <c r="E14" s="19"/>
      <c r="F14" s="91" t="s">
        <v>178</v>
      </c>
      <c r="G14" s="32">
        <f t="shared" si="0"/>
        <v>468753.5</v>
      </c>
      <c r="H14" s="64"/>
      <c r="I14" s="64">
        <v>468753.5</v>
      </c>
      <c r="J14" s="64"/>
      <c r="K14" s="64"/>
      <c r="L14" s="64"/>
      <c r="M14" s="64"/>
      <c r="N14" s="64"/>
      <c r="O14" s="64"/>
      <c r="P14" s="64"/>
      <c r="Q14" s="66"/>
      <c r="R14" s="67"/>
    </row>
    <row r="15" spans="1:18" ht="26.1" customHeight="1">
      <c r="A15" s="96"/>
      <c r="B15" s="93" t="s">
        <v>192</v>
      </c>
      <c r="C15" s="93" t="s">
        <v>184</v>
      </c>
      <c r="D15" s="93" t="s">
        <v>193</v>
      </c>
      <c r="E15" s="19"/>
      <c r="F15" s="91" t="s">
        <v>179</v>
      </c>
      <c r="G15" s="32">
        <f t="shared" si="0"/>
        <v>283803.93</v>
      </c>
      <c r="H15" s="64"/>
      <c r="I15" s="92">
        <v>283803.93</v>
      </c>
      <c r="J15" s="64"/>
      <c r="K15" s="64"/>
      <c r="L15" s="64"/>
      <c r="M15" s="64"/>
      <c r="N15" s="64"/>
      <c r="O15" s="64"/>
      <c r="P15" s="64"/>
      <c r="Q15" s="66"/>
      <c r="R15" s="67"/>
    </row>
    <row r="16" spans="1:18" ht="36.950000000000003" customHeight="1">
      <c r="B16" s="93" t="s">
        <v>194</v>
      </c>
      <c r="C16" s="93" t="s">
        <v>189</v>
      </c>
      <c r="D16" s="93" t="s">
        <v>184</v>
      </c>
      <c r="E16" s="19"/>
      <c r="F16" s="19" t="s">
        <v>195</v>
      </c>
      <c r="G16" s="32">
        <f t="shared" si="0"/>
        <v>72677.399999999994</v>
      </c>
      <c r="H16" s="99"/>
      <c r="I16" s="99">
        <v>72677.399999999994</v>
      </c>
      <c r="J16" s="65"/>
      <c r="K16" s="65"/>
      <c r="L16" s="65"/>
      <c r="M16" s="65"/>
      <c r="N16" s="65"/>
      <c r="O16" s="65"/>
      <c r="P16" s="65"/>
      <c r="Q16" s="65"/>
    </row>
  </sheetData>
  <mergeCells count="16">
    <mergeCell ref="P4:P6"/>
    <mergeCell ref="Q4:Q6"/>
    <mergeCell ref="B2:Q2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scale="8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pane ySplit="6" topLeftCell="A7" activePane="bottomLeft" state="frozen"/>
      <selection pane="bottomLeft" activeCell="E8" sqref="E8:E16"/>
    </sheetView>
  </sheetViews>
  <sheetFormatPr defaultColWidth="10" defaultRowHeight="13.5"/>
  <cols>
    <col min="1" max="1" width="1.5" style="8" customWidth="1"/>
    <col min="2" max="4" width="5.625" style="8" customWidth="1"/>
    <col min="5" max="5" width="13.875" style="8" customWidth="1"/>
    <col min="6" max="6" width="41.25" style="8" customWidth="1"/>
    <col min="7" max="7" width="15.375" style="8" customWidth="1"/>
    <col min="8" max="8" width="15.625" style="8" customWidth="1"/>
    <col min="9" max="11" width="14.125" style="8" customWidth="1"/>
    <col min="12" max="12" width="1.5" style="8" customWidth="1"/>
    <col min="13" max="15" width="9.75" style="8" customWidth="1"/>
    <col min="16" max="16384" width="10" style="8"/>
  </cols>
  <sheetData>
    <row r="1" spans="1:12" ht="24.95" customHeight="1">
      <c r="A1" s="9"/>
      <c r="B1" s="1"/>
      <c r="C1" s="9"/>
      <c r="D1" s="9"/>
      <c r="E1" s="9"/>
      <c r="F1" s="49"/>
      <c r="G1" s="12"/>
      <c r="H1" s="12"/>
      <c r="I1" s="12"/>
      <c r="J1" s="12"/>
      <c r="K1" s="23" t="s">
        <v>76</v>
      </c>
      <c r="L1" s="14"/>
    </row>
    <row r="2" spans="1:12" ht="22.9" customHeight="1">
      <c r="A2" s="9"/>
      <c r="B2" s="140" t="s">
        <v>77</v>
      </c>
      <c r="C2" s="140"/>
      <c r="D2" s="140"/>
      <c r="E2" s="140"/>
      <c r="F2" s="140"/>
      <c r="G2" s="140"/>
      <c r="H2" s="140"/>
      <c r="I2" s="140"/>
      <c r="J2" s="140"/>
      <c r="K2" s="140"/>
      <c r="L2" s="14" t="s">
        <v>2</v>
      </c>
    </row>
    <row r="3" spans="1:12" ht="19.5" customHeight="1">
      <c r="A3" s="13"/>
      <c r="B3" s="141" t="s">
        <v>244</v>
      </c>
      <c r="C3" s="141"/>
      <c r="D3" s="141"/>
      <c r="E3" s="141"/>
      <c r="F3" s="141"/>
      <c r="G3" s="13"/>
      <c r="H3" s="13"/>
      <c r="I3" s="44"/>
      <c r="J3" s="44"/>
      <c r="K3" s="24" t="s">
        <v>4</v>
      </c>
      <c r="L3" s="25"/>
    </row>
    <row r="4" spans="1:12" ht="24.4" customHeight="1">
      <c r="A4" s="14"/>
      <c r="B4" s="134" t="s">
        <v>7</v>
      </c>
      <c r="C4" s="134"/>
      <c r="D4" s="134"/>
      <c r="E4" s="134"/>
      <c r="F4" s="134"/>
      <c r="G4" s="134" t="s">
        <v>57</v>
      </c>
      <c r="H4" s="134" t="s">
        <v>78</v>
      </c>
      <c r="I4" s="134" t="s">
        <v>79</v>
      </c>
      <c r="J4" s="134" t="s">
        <v>80</v>
      </c>
      <c r="K4" s="136" t="s">
        <v>81</v>
      </c>
      <c r="L4" s="26"/>
    </row>
    <row r="5" spans="1:12" ht="24.4" customHeight="1">
      <c r="A5" s="16"/>
      <c r="B5" s="134" t="s">
        <v>68</v>
      </c>
      <c r="C5" s="134"/>
      <c r="D5" s="134"/>
      <c r="E5" s="134" t="s">
        <v>69</v>
      </c>
      <c r="F5" s="134" t="s">
        <v>70</v>
      </c>
      <c r="G5" s="134"/>
      <c r="H5" s="134"/>
      <c r="I5" s="134"/>
      <c r="J5" s="134"/>
      <c r="K5" s="134"/>
      <c r="L5" s="26"/>
    </row>
    <row r="6" spans="1:12" ht="24.4" customHeight="1">
      <c r="A6" s="16"/>
      <c r="B6" s="15" t="s">
        <v>71</v>
      </c>
      <c r="C6" s="15" t="s">
        <v>72</v>
      </c>
      <c r="D6" s="15" t="s">
        <v>73</v>
      </c>
      <c r="E6" s="134"/>
      <c r="F6" s="134"/>
      <c r="G6" s="134"/>
      <c r="H6" s="134"/>
      <c r="I6" s="134"/>
      <c r="J6" s="134"/>
      <c r="K6" s="134"/>
      <c r="L6" s="27"/>
    </row>
    <row r="7" spans="1:12" ht="27" customHeight="1">
      <c r="A7" s="17"/>
      <c r="B7" s="15"/>
      <c r="C7" s="15"/>
      <c r="D7" s="15"/>
      <c r="E7" s="19">
        <v>650006</v>
      </c>
      <c r="F7" s="15" t="s">
        <v>74</v>
      </c>
      <c r="G7" s="32">
        <f>SUM(G8:G16)</f>
        <v>1046578.7599999999</v>
      </c>
      <c r="H7" s="32">
        <f t="shared" ref="H7:I7" si="0">SUM(H8:H16)</f>
        <v>1041578.7599999999</v>
      </c>
      <c r="I7" s="32">
        <f t="shared" si="0"/>
        <v>5000</v>
      </c>
      <c r="J7" s="18"/>
      <c r="K7" s="18"/>
      <c r="L7" s="28"/>
    </row>
    <row r="8" spans="1:12" ht="27" customHeight="1">
      <c r="A8" s="17"/>
      <c r="B8" s="93">
        <v>208</v>
      </c>
      <c r="C8" s="93" t="s">
        <v>182</v>
      </c>
      <c r="D8" s="93" t="s">
        <v>184</v>
      </c>
      <c r="E8" s="19"/>
      <c r="F8" s="97" t="s">
        <v>196</v>
      </c>
      <c r="G8" s="32">
        <f>H8</f>
        <v>62504.55</v>
      </c>
      <c r="H8" s="118">
        <v>62504.55</v>
      </c>
      <c r="I8" s="32"/>
      <c r="J8" s="18"/>
      <c r="K8" s="18"/>
      <c r="L8" s="28"/>
    </row>
    <row r="9" spans="1:12" ht="27" customHeight="1">
      <c r="A9" s="17"/>
      <c r="B9" s="93" t="s">
        <v>185</v>
      </c>
      <c r="C9" s="93" t="s">
        <v>182</v>
      </c>
      <c r="D9" s="93" t="s">
        <v>182</v>
      </c>
      <c r="E9" s="19"/>
      <c r="F9" s="98" t="s">
        <v>186</v>
      </c>
      <c r="G9" s="32">
        <f t="shared" ref="G9:G13" si="1">H9</f>
        <v>90035.36</v>
      </c>
      <c r="H9" s="118">
        <v>90035.36</v>
      </c>
      <c r="I9" s="32"/>
      <c r="J9" s="18"/>
      <c r="K9" s="18"/>
      <c r="L9" s="28"/>
    </row>
    <row r="10" spans="1:12" ht="27" customHeight="1">
      <c r="A10" s="17"/>
      <c r="B10" s="93" t="s">
        <v>187</v>
      </c>
      <c r="C10" s="93" t="s">
        <v>188</v>
      </c>
      <c r="D10" s="93" t="s">
        <v>184</v>
      </c>
      <c r="E10" s="19"/>
      <c r="F10" s="91" t="s">
        <v>174</v>
      </c>
      <c r="G10" s="32">
        <f t="shared" si="1"/>
        <v>29733.55</v>
      </c>
      <c r="H10" s="92">
        <v>29733.55</v>
      </c>
      <c r="I10" s="32"/>
      <c r="J10" s="18"/>
      <c r="K10" s="18"/>
      <c r="L10" s="28"/>
    </row>
    <row r="11" spans="1:12" ht="27" customHeight="1">
      <c r="A11" s="17"/>
      <c r="B11" s="93" t="s">
        <v>187</v>
      </c>
      <c r="C11" s="93" t="s">
        <v>188</v>
      </c>
      <c r="D11" s="93" t="s">
        <v>189</v>
      </c>
      <c r="E11" s="19"/>
      <c r="F11" s="91" t="s">
        <v>175</v>
      </c>
      <c r="G11" s="32">
        <f t="shared" si="1"/>
        <v>16901.12</v>
      </c>
      <c r="H11" s="92">
        <v>16901.12</v>
      </c>
      <c r="I11" s="32"/>
      <c r="J11" s="18"/>
      <c r="K11" s="18"/>
      <c r="L11" s="28"/>
    </row>
    <row r="12" spans="1:12" ht="27" customHeight="1">
      <c r="A12" s="17"/>
      <c r="B12" s="93" t="s">
        <v>187</v>
      </c>
      <c r="C12" s="93" t="s">
        <v>188</v>
      </c>
      <c r="D12" s="93" t="s">
        <v>190</v>
      </c>
      <c r="E12" s="19"/>
      <c r="F12" s="91" t="s">
        <v>176</v>
      </c>
      <c r="G12" s="32">
        <f t="shared" si="1"/>
        <v>4000</v>
      </c>
      <c r="H12" s="92">
        <v>4000</v>
      </c>
      <c r="I12" s="32"/>
      <c r="J12" s="18"/>
      <c r="K12" s="18"/>
      <c r="L12" s="28"/>
    </row>
    <row r="13" spans="1:12" ht="27" customHeight="1">
      <c r="A13" s="17"/>
      <c r="B13" s="93" t="s">
        <v>187</v>
      </c>
      <c r="C13" s="93" t="s">
        <v>188</v>
      </c>
      <c r="D13" s="93" t="s">
        <v>191</v>
      </c>
      <c r="E13" s="19"/>
      <c r="F13" s="91" t="s">
        <v>177</v>
      </c>
      <c r="G13" s="32">
        <f t="shared" si="1"/>
        <v>18169.349999999999</v>
      </c>
      <c r="H13" s="92">
        <v>18169.349999999999</v>
      </c>
      <c r="I13" s="32"/>
      <c r="J13" s="18"/>
      <c r="K13" s="18"/>
      <c r="L13" s="28"/>
    </row>
    <row r="14" spans="1:12" ht="27" customHeight="1">
      <c r="A14" s="17"/>
      <c r="B14" s="93" t="s">
        <v>192</v>
      </c>
      <c r="C14" s="93" t="s">
        <v>184</v>
      </c>
      <c r="D14" s="93" t="s">
        <v>184</v>
      </c>
      <c r="E14" s="19"/>
      <c r="F14" s="91" t="s">
        <v>178</v>
      </c>
      <c r="G14" s="32">
        <f>I14+H14</f>
        <v>468753.5</v>
      </c>
      <c r="H14" s="118">
        <v>463753.5</v>
      </c>
      <c r="I14" s="32">
        <v>5000</v>
      </c>
      <c r="J14" s="18"/>
      <c r="K14" s="18"/>
      <c r="L14" s="28"/>
    </row>
    <row r="15" spans="1:12" ht="27" customHeight="1">
      <c r="A15" s="17"/>
      <c r="B15" s="93" t="s">
        <v>192</v>
      </c>
      <c r="C15" s="93" t="s">
        <v>184</v>
      </c>
      <c r="D15" s="93" t="s">
        <v>193</v>
      </c>
      <c r="E15" s="19"/>
      <c r="F15" s="91" t="s">
        <v>179</v>
      </c>
      <c r="G15" s="32">
        <f t="shared" ref="G15:G16" si="2">I15+H15</f>
        <v>283803.93</v>
      </c>
      <c r="H15" s="92">
        <v>283803.93</v>
      </c>
      <c r="I15" s="32"/>
      <c r="J15" s="18"/>
      <c r="K15" s="18"/>
      <c r="L15" s="28"/>
    </row>
    <row r="16" spans="1:12" ht="27" customHeight="1">
      <c r="B16" s="93" t="s">
        <v>194</v>
      </c>
      <c r="C16" s="93" t="s">
        <v>189</v>
      </c>
      <c r="D16" s="93" t="s">
        <v>184</v>
      </c>
      <c r="E16" s="19"/>
      <c r="F16" s="19" t="s">
        <v>195</v>
      </c>
      <c r="G16" s="32">
        <f t="shared" si="2"/>
        <v>72677.399999999994</v>
      </c>
      <c r="H16" s="99">
        <v>72677.399999999994</v>
      </c>
      <c r="I16" s="99"/>
      <c r="J16" s="65"/>
      <c r="K16" s="6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pane ySplit="5" topLeftCell="A6" activePane="bottomLeft" state="frozen"/>
      <selection pane="bottomLeft" activeCell="B3" sqref="B3:C3"/>
    </sheetView>
  </sheetViews>
  <sheetFormatPr defaultColWidth="10" defaultRowHeight="13.5"/>
  <cols>
    <col min="1" max="1" width="1.5" style="8" customWidth="1"/>
    <col min="2" max="2" width="28.5" style="8" customWidth="1"/>
    <col min="3" max="3" width="19.375" style="8" customWidth="1"/>
    <col min="4" max="4" width="28.5" style="8" customWidth="1"/>
    <col min="5" max="8" width="19.375" style="8" customWidth="1"/>
    <col min="9" max="9" width="1.5" style="8" customWidth="1"/>
    <col min="10" max="12" width="9.75" style="8" customWidth="1"/>
    <col min="13" max="16384" width="10" style="8"/>
  </cols>
  <sheetData>
    <row r="1" spans="1:9" ht="24.95" customHeight="1">
      <c r="A1" s="53"/>
      <c r="B1" s="1"/>
      <c r="C1" s="54"/>
      <c r="D1" s="54"/>
      <c r="E1" s="54"/>
      <c r="F1" s="54"/>
      <c r="G1" s="54"/>
      <c r="H1" s="55" t="s">
        <v>82</v>
      </c>
      <c r="I1" s="60" t="s">
        <v>2</v>
      </c>
    </row>
    <row r="2" spans="1:9" ht="22.9" customHeight="1">
      <c r="A2" s="54"/>
      <c r="B2" s="133" t="s">
        <v>83</v>
      </c>
      <c r="C2" s="133"/>
      <c r="D2" s="133"/>
      <c r="E2" s="133"/>
      <c r="F2" s="133"/>
      <c r="G2" s="133"/>
      <c r="H2" s="133"/>
      <c r="I2" s="60"/>
    </row>
    <row r="3" spans="1:9" ht="19.5" customHeight="1">
      <c r="A3" s="56"/>
      <c r="B3" s="141" t="s">
        <v>244</v>
      </c>
      <c r="C3" s="141"/>
      <c r="D3" s="50"/>
      <c r="E3" s="50"/>
      <c r="F3" s="50"/>
      <c r="G3" s="50"/>
      <c r="H3" s="57" t="s">
        <v>4</v>
      </c>
      <c r="I3" s="61"/>
    </row>
    <row r="4" spans="1:9" ht="15" customHeight="1">
      <c r="A4" s="58"/>
      <c r="B4" s="134" t="s">
        <v>5</v>
      </c>
      <c r="C4" s="134"/>
      <c r="D4" s="134" t="s">
        <v>6</v>
      </c>
      <c r="E4" s="134"/>
      <c r="F4" s="134"/>
      <c r="G4" s="134"/>
      <c r="H4" s="134"/>
      <c r="I4" s="52"/>
    </row>
    <row r="5" spans="1:9" ht="15" customHeight="1">
      <c r="A5" s="58"/>
      <c r="B5" s="15" t="s">
        <v>7</v>
      </c>
      <c r="C5" s="15" t="s">
        <v>8</v>
      </c>
      <c r="D5" s="15" t="s">
        <v>7</v>
      </c>
      <c r="E5" s="15" t="s">
        <v>57</v>
      </c>
      <c r="F5" s="15" t="s">
        <v>84</v>
      </c>
      <c r="G5" s="15" t="s">
        <v>85</v>
      </c>
      <c r="H5" s="15" t="s">
        <v>86</v>
      </c>
      <c r="I5" s="52"/>
    </row>
    <row r="6" spans="1:9" ht="15" customHeight="1">
      <c r="A6" s="14"/>
      <c r="B6" s="19" t="s">
        <v>87</v>
      </c>
      <c r="C6" s="92">
        <v>1046578.76</v>
      </c>
      <c r="D6" s="19" t="s">
        <v>88</v>
      </c>
      <c r="E6" s="32">
        <f>SUM(E7:E29)</f>
        <v>1046578.7600000001</v>
      </c>
      <c r="F6" s="32">
        <f>SUM(F7:F29)</f>
        <v>1046578.7600000001</v>
      </c>
      <c r="G6" s="32"/>
      <c r="H6" s="32"/>
      <c r="I6" s="27"/>
    </row>
    <row r="7" spans="1:9" ht="15" customHeight="1">
      <c r="A7" s="135"/>
      <c r="B7" s="19" t="s">
        <v>89</v>
      </c>
      <c r="C7" s="92">
        <v>1046578.76</v>
      </c>
      <c r="D7" s="19" t="s">
        <v>90</v>
      </c>
      <c r="E7" s="32"/>
      <c r="F7" s="32"/>
      <c r="G7" s="32"/>
      <c r="H7" s="32"/>
      <c r="I7" s="27"/>
    </row>
    <row r="8" spans="1:9" ht="15" customHeight="1">
      <c r="A8" s="135"/>
      <c r="B8" s="19" t="s">
        <v>91</v>
      </c>
      <c r="C8" s="32"/>
      <c r="D8" s="19" t="s">
        <v>92</v>
      </c>
      <c r="E8" s="32"/>
      <c r="F8" s="32"/>
      <c r="G8" s="32"/>
      <c r="H8" s="32"/>
      <c r="I8" s="27"/>
    </row>
    <row r="9" spans="1:9" ht="15" customHeight="1">
      <c r="A9" s="135"/>
      <c r="B9" s="19" t="s">
        <v>93</v>
      </c>
      <c r="C9" s="32"/>
      <c r="D9" s="19" t="s">
        <v>94</v>
      </c>
      <c r="E9" s="32"/>
      <c r="F9" s="32"/>
      <c r="G9" s="32"/>
      <c r="H9" s="32"/>
      <c r="I9" s="27"/>
    </row>
    <row r="10" spans="1:9" ht="15" customHeight="1">
      <c r="A10" s="14"/>
      <c r="B10" s="19" t="s">
        <v>95</v>
      </c>
      <c r="C10" s="32"/>
      <c r="D10" s="19" t="s">
        <v>96</v>
      </c>
      <c r="E10" s="32"/>
      <c r="F10" s="32"/>
      <c r="G10" s="32"/>
      <c r="H10" s="32"/>
      <c r="I10" s="27"/>
    </row>
    <row r="11" spans="1:9" ht="15" customHeight="1">
      <c r="A11" s="135"/>
      <c r="B11" s="19" t="s">
        <v>89</v>
      </c>
      <c r="C11" s="32"/>
      <c r="D11" s="19" t="s">
        <v>97</v>
      </c>
      <c r="E11" s="32"/>
      <c r="F11" s="32"/>
      <c r="G11" s="32"/>
      <c r="H11" s="32"/>
      <c r="I11" s="27"/>
    </row>
    <row r="12" spans="1:9" ht="15" customHeight="1">
      <c r="A12" s="135"/>
      <c r="B12" s="19" t="s">
        <v>91</v>
      </c>
      <c r="C12" s="32"/>
      <c r="D12" s="19" t="s">
        <v>98</v>
      </c>
      <c r="E12" s="32"/>
      <c r="F12" s="32"/>
      <c r="G12" s="32"/>
      <c r="H12" s="32"/>
      <c r="I12" s="27"/>
    </row>
    <row r="13" spans="1:9" ht="15" customHeight="1">
      <c r="A13" s="135"/>
      <c r="B13" s="19" t="s">
        <v>93</v>
      </c>
      <c r="C13" s="32"/>
      <c r="D13" s="19" t="s">
        <v>99</v>
      </c>
      <c r="E13" s="32"/>
      <c r="F13" s="32"/>
      <c r="G13" s="32"/>
      <c r="H13" s="32"/>
      <c r="I13" s="27"/>
    </row>
    <row r="14" spans="1:9" ht="15" customHeight="1">
      <c r="A14" s="135"/>
      <c r="B14" s="19"/>
      <c r="C14" s="32"/>
      <c r="D14" s="19" t="s">
        <v>100</v>
      </c>
      <c r="E14" s="32">
        <f>F14</f>
        <v>152539.91</v>
      </c>
      <c r="F14" s="92">
        <v>152539.91</v>
      </c>
      <c r="G14" s="32"/>
      <c r="H14" s="32"/>
      <c r="I14" s="27"/>
    </row>
    <row r="15" spans="1:9" ht="15" customHeight="1">
      <c r="A15" s="135"/>
      <c r="B15" s="19" t="s">
        <v>101</v>
      </c>
      <c r="C15" s="32"/>
      <c r="D15" s="19" t="s">
        <v>102</v>
      </c>
      <c r="E15" s="32"/>
      <c r="F15" s="92"/>
      <c r="G15" s="32"/>
      <c r="H15" s="32"/>
      <c r="I15" s="27"/>
    </row>
    <row r="16" spans="1:9" ht="15" customHeight="1">
      <c r="A16" s="135"/>
      <c r="B16" s="19" t="s">
        <v>101</v>
      </c>
      <c r="C16" s="32"/>
      <c r="D16" s="19" t="s">
        <v>103</v>
      </c>
      <c r="E16" s="32">
        <f t="shared" ref="E16:E26" si="0">F16</f>
        <v>68804.02</v>
      </c>
      <c r="F16" s="92">
        <v>68804.02</v>
      </c>
      <c r="G16" s="32"/>
      <c r="H16" s="32"/>
      <c r="I16" s="27"/>
    </row>
    <row r="17" spans="1:9" ht="15" customHeight="1">
      <c r="A17" s="135"/>
      <c r="B17" s="19" t="s">
        <v>101</v>
      </c>
      <c r="C17" s="32"/>
      <c r="D17" s="19" t="s">
        <v>104</v>
      </c>
      <c r="E17" s="32"/>
      <c r="F17" s="92"/>
      <c r="G17" s="32"/>
      <c r="H17" s="32"/>
      <c r="I17" s="27"/>
    </row>
    <row r="18" spans="1:9" ht="15" customHeight="1">
      <c r="A18" s="135"/>
      <c r="B18" s="19" t="s">
        <v>101</v>
      </c>
      <c r="C18" s="32"/>
      <c r="D18" s="19" t="s">
        <v>105</v>
      </c>
      <c r="E18" s="32"/>
      <c r="F18" s="92"/>
      <c r="G18" s="32"/>
      <c r="H18" s="32"/>
      <c r="I18" s="27"/>
    </row>
    <row r="19" spans="1:9" ht="15" customHeight="1">
      <c r="A19" s="135"/>
      <c r="B19" s="19" t="s">
        <v>101</v>
      </c>
      <c r="C19" s="32"/>
      <c r="D19" s="19" t="s">
        <v>106</v>
      </c>
      <c r="E19" s="32"/>
      <c r="F19" s="92"/>
      <c r="G19" s="32"/>
      <c r="H19" s="32"/>
      <c r="I19" s="27"/>
    </row>
    <row r="20" spans="1:9" ht="15" customHeight="1">
      <c r="A20" s="135"/>
      <c r="B20" s="19" t="s">
        <v>101</v>
      </c>
      <c r="C20" s="32"/>
      <c r="D20" s="19" t="s">
        <v>107</v>
      </c>
      <c r="E20" s="32"/>
      <c r="F20" s="92"/>
      <c r="G20" s="32"/>
      <c r="H20" s="32"/>
      <c r="I20" s="27"/>
    </row>
    <row r="21" spans="1:9" ht="15" customHeight="1">
      <c r="A21" s="135"/>
      <c r="B21" s="19" t="s">
        <v>101</v>
      </c>
      <c r="C21" s="32"/>
      <c r="D21" s="19" t="s">
        <v>108</v>
      </c>
      <c r="E21" s="32"/>
      <c r="F21" s="92"/>
      <c r="G21" s="32"/>
      <c r="H21" s="32"/>
      <c r="I21" s="27"/>
    </row>
    <row r="22" spans="1:9" ht="15" customHeight="1">
      <c r="A22" s="135"/>
      <c r="B22" s="19" t="s">
        <v>101</v>
      </c>
      <c r="C22" s="32"/>
      <c r="D22" s="19" t="s">
        <v>109</v>
      </c>
      <c r="E22" s="32"/>
      <c r="F22" s="92"/>
      <c r="G22" s="32"/>
      <c r="H22" s="32"/>
      <c r="I22" s="27"/>
    </row>
    <row r="23" spans="1:9" ht="15" customHeight="1">
      <c r="A23" s="135"/>
      <c r="B23" s="19" t="s">
        <v>101</v>
      </c>
      <c r="C23" s="32"/>
      <c r="D23" s="19" t="s">
        <v>110</v>
      </c>
      <c r="E23" s="32"/>
      <c r="F23" s="92"/>
      <c r="G23" s="32"/>
      <c r="H23" s="32"/>
      <c r="I23" s="27"/>
    </row>
    <row r="24" spans="1:9" ht="15" customHeight="1">
      <c r="A24" s="135"/>
      <c r="B24" s="19" t="s">
        <v>101</v>
      </c>
      <c r="C24" s="32"/>
      <c r="D24" s="19" t="s">
        <v>111</v>
      </c>
      <c r="E24" s="32"/>
      <c r="F24" s="92"/>
      <c r="G24" s="32"/>
      <c r="H24" s="32"/>
      <c r="I24" s="27"/>
    </row>
    <row r="25" spans="1:9" ht="15" customHeight="1">
      <c r="A25" s="135"/>
      <c r="B25" s="19" t="s">
        <v>101</v>
      </c>
      <c r="C25" s="32"/>
      <c r="D25" s="19" t="s">
        <v>112</v>
      </c>
      <c r="E25" s="32">
        <f t="shared" si="0"/>
        <v>752557.43</v>
      </c>
      <c r="F25" s="92">
        <v>752557.43</v>
      </c>
      <c r="G25" s="32"/>
      <c r="H25" s="32"/>
      <c r="I25" s="27"/>
    </row>
    <row r="26" spans="1:9" ht="15" customHeight="1">
      <c r="A26" s="135"/>
      <c r="B26" s="19" t="s">
        <v>101</v>
      </c>
      <c r="C26" s="32"/>
      <c r="D26" s="19" t="s">
        <v>113</v>
      </c>
      <c r="E26" s="32">
        <f t="shared" si="0"/>
        <v>72677.399999999994</v>
      </c>
      <c r="F26" s="92">
        <v>72677.399999999994</v>
      </c>
      <c r="G26" s="32"/>
      <c r="H26" s="32"/>
      <c r="I26" s="27"/>
    </row>
    <row r="27" spans="1:9" ht="15" customHeight="1">
      <c r="A27" s="135"/>
      <c r="B27" s="19" t="s">
        <v>101</v>
      </c>
      <c r="C27" s="32"/>
      <c r="D27" s="19" t="s">
        <v>114</v>
      </c>
      <c r="E27" s="32"/>
      <c r="F27" s="32"/>
      <c r="G27" s="32"/>
      <c r="H27" s="32"/>
      <c r="I27" s="27"/>
    </row>
    <row r="28" spans="1:9" ht="15" customHeight="1">
      <c r="A28" s="135"/>
      <c r="B28" s="19" t="s">
        <v>101</v>
      </c>
      <c r="C28" s="32"/>
      <c r="D28" s="19" t="s">
        <v>115</v>
      </c>
      <c r="E28" s="32"/>
      <c r="F28" s="32"/>
      <c r="G28" s="32"/>
      <c r="H28" s="32"/>
      <c r="I28" s="27"/>
    </row>
    <row r="29" spans="1:9" ht="15" customHeight="1">
      <c r="A29" s="135"/>
      <c r="B29" s="19" t="s">
        <v>101</v>
      </c>
      <c r="C29" s="32"/>
      <c r="D29" s="19" t="s">
        <v>116</v>
      </c>
      <c r="E29" s="32"/>
      <c r="F29" s="32"/>
      <c r="G29" s="32"/>
      <c r="H29" s="32"/>
      <c r="I29" s="27"/>
    </row>
    <row r="30" spans="1:9" ht="15" customHeight="1">
      <c r="A30" s="135"/>
      <c r="B30" s="19" t="s">
        <v>101</v>
      </c>
      <c r="C30" s="32"/>
      <c r="D30" s="19" t="s">
        <v>117</v>
      </c>
      <c r="E30" s="32"/>
      <c r="F30" s="32"/>
      <c r="G30" s="32"/>
      <c r="H30" s="32"/>
      <c r="I30" s="27"/>
    </row>
    <row r="31" spans="1:9" ht="15" customHeight="1">
      <c r="A31" s="135"/>
      <c r="B31" s="19" t="s">
        <v>101</v>
      </c>
      <c r="C31" s="32"/>
      <c r="D31" s="19" t="s">
        <v>118</v>
      </c>
      <c r="E31" s="32"/>
      <c r="F31" s="32"/>
      <c r="G31" s="32"/>
      <c r="H31" s="32"/>
      <c r="I31" s="27"/>
    </row>
    <row r="32" spans="1:9" ht="15" customHeight="1">
      <c r="A32" s="135"/>
      <c r="B32" s="19" t="s">
        <v>101</v>
      </c>
      <c r="C32" s="32"/>
      <c r="D32" s="19" t="s">
        <v>119</v>
      </c>
      <c r="E32" s="32"/>
      <c r="F32" s="32"/>
      <c r="G32" s="32"/>
      <c r="H32" s="32"/>
      <c r="I32" s="27"/>
    </row>
    <row r="33" spans="1:9" ht="15" customHeight="1">
      <c r="A33" s="135"/>
      <c r="B33" s="19" t="s">
        <v>101</v>
      </c>
      <c r="C33" s="32"/>
      <c r="D33" s="19" t="s">
        <v>120</v>
      </c>
      <c r="E33" s="32"/>
      <c r="F33" s="32"/>
      <c r="G33" s="32"/>
      <c r="H33" s="32"/>
      <c r="I33" s="27"/>
    </row>
    <row r="34" spans="1:9" ht="9.75" customHeight="1">
      <c r="A34" s="59"/>
      <c r="B34" s="59"/>
      <c r="C34" s="59"/>
      <c r="D34" s="11"/>
      <c r="E34" s="59"/>
      <c r="F34" s="59"/>
      <c r="G34" s="59"/>
      <c r="H34" s="59"/>
      <c r="I34" s="62"/>
    </row>
  </sheetData>
  <mergeCells count="6">
    <mergeCell ref="A11:A33"/>
    <mergeCell ref="B2:H2"/>
    <mergeCell ref="B3:C3"/>
    <mergeCell ref="B4:C4"/>
    <mergeCell ref="D4:H4"/>
    <mergeCell ref="A7:A9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6"/>
  <sheetViews>
    <sheetView workbookViewId="0">
      <pane ySplit="6" topLeftCell="A31" activePane="bottomLeft" state="frozen"/>
      <selection pane="bottomLeft" activeCell="E41" sqref="E41"/>
    </sheetView>
  </sheetViews>
  <sheetFormatPr defaultColWidth="10" defaultRowHeight="13.5"/>
  <cols>
    <col min="1" max="1" width="1.5" style="43" customWidth="1"/>
    <col min="2" max="2" width="6.125" style="43" customWidth="1"/>
    <col min="3" max="3" width="5.625" style="43" customWidth="1"/>
    <col min="4" max="4" width="8.75" style="43" customWidth="1"/>
    <col min="5" max="5" width="21.625" style="43" customWidth="1"/>
    <col min="6" max="6" width="14.75" style="43" customWidth="1"/>
    <col min="7" max="7" width="16.25" style="43" customWidth="1"/>
    <col min="8" max="8" width="16.125" style="43" customWidth="1"/>
    <col min="9" max="9" width="15.75" style="43" customWidth="1"/>
    <col min="10" max="10" width="10.25" style="43" customWidth="1"/>
    <col min="11" max="11" width="5.75" style="43" customWidth="1"/>
    <col min="12" max="12" width="10.375" style="43" customWidth="1"/>
    <col min="13" max="39" width="5.75" style="43" customWidth="1"/>
    <col min="40" max="40" width="1.5" style="43" customWidth="1"/>
    <col min="41" max="42" width="9.75" style="43" customWidth="1"/>
    <col min="43" max="16384" width="10" style="43"/>
  </cols>
  <sheetData>
    <row r="1" spans="1:40" ht="24.95" customHeight="1">
      <c r="A1" s="42"/>
      <c r="B1" s="1"/>
      <c r="C1" s="1"/>
      <c r="D1" s="1"/>
      <c r="E1" s="42"/>
      <c r="F1" s="42"/>
      <c r="G1" s="42"/>
      <c r="H1" s="12"/>
      <c r="I1" s="49"/>
      <c r="J1" s="49"/>
      <c r="K1" s="12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51" t="s">
        <v>121</v>
      </c>
      <c r="AN1" s="52"/>
    </row>
    <row r="2" spans="1:40" ht="22.9" customHeight="1">
      <c r="A2" s="12"/>
      <c r="B2" s="142" t="s">
        <v>122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4"/>
      <c r="AN2" s="52"/>
    </row>
    <row r="3" spans="1:40" ht="19.5" customHeight="1">
      <c r="A3" s="44"/>
      <c r="B3" s="45" t="s">
        <v>244</v>
      </c>
      <c r="C3" s="46"/>
      <c r="D3" s="46"/>
      <c r="E3" s="46"/>
      <c r="G3" s="44"/>
      <c r="H3" s="7"/>
      <c r="I3" s="50"/>
      <c r="J3" s="50"/>
      <c r="K3" s="44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145" t="s">
        <v>4</v>
      </c>
      <c r="AL3" s="146"/>
      <c r="AM3" s="147"/>
      <c r="AN3" s="52"/>
    </row>
    <row r="4" spans="1:40" ht="24.4" customHeight="1">
      <c r="A4" s="16"/>
      <c r="B4" s="136"/>
      <c r="C4" s="136"/>
      <c r="D4" s="136"/>
      <c r="E4" s="136"/>
      <c r="F4" s="136" t="s">
        <v>123</v>
      </c>
      <c r="G4" s="136" t="s">
        <v>124</v>
      </c>
      <c r="H4" s="136"/>
      <c r="I4" s="136"/>
      <c r="J4" s="136"/>
      <c r="K4" s="136"/>
      <c r="L4" s="136"/>
      <c r="M4" s="136"/>
      <c r="N4" s="136"/>
      <c r="O4" s="136"/>
      <c r="P4" s="136"/>
      <c r="Q4" s="136" t="s">
        <v>125</v>
      </c>
      <c r="R4" s="136"/>
      <c r="S4" s="136"/>
      <c r="T4" s="136"/>
      <c r="U4" s="136"/>
      <c r="V4" s="136"/>
      <c r="W4" s="136"/>
      <c r="X4" s="136"/>
      <c r="Y4" s="136"/>
      <c r="Z4" s="136"/>
      <c r="AA4" s="136" t="s">
        <v>126</v>
      </c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52"/>
    </row>
    <row r="5" spans="1:40" ht="30" customHeight="1">
      <c r="A5" s="16"/>
      <c r="B5" s="136" t="s">
        <v>68</v>
      </c>
      <c r="C5" s="136"/>
      <c r="D5" s="148" t="s">
        <v>69</v>
      </c>
      <c r="E5" s="136" t="s">
        <v>127</v>
      </c>
      <c r="F5" s="136"/>
      <c r="G5" s="136" t="s">
        <v>57</v>
      </c>
      <c r="H5" s="136" t="s">
        <v>128</v>
      </c>
      <c r="I5" s="136"/>
      <c r="J5" s="136"/>
      <c r="K5" s="136" t="s">
        <v>129</v>
      </c>
      <c r="L5" s="136"/>
      <c r="M5" s="136"/>
      <c r="N5" s="136" t="s">
        <v>130</v>
      </c>
      <c r="O5" s="136"/>
      <c r="P5" s="136"/>
      <c r="Q5" s="136" t="s">
        <v>57</v>
      </c>
      <c r="R5" s="136" t="s">
        <v>128</v>
      </c>
      <c r="S5" s="136"/>
      <c r="T5" s="136"/>
      <c r="U5" s="136" t="s">
        <v>129</v>
      </c>
      <c r="V5" s="136"/>
      <c r="W5" s="136"/>
      <c r="X5" s="136" t="s">
        <v>130</v>
      </c>
      <c r="Y5" s="136"/>
      <c r="Z5" s="136"/>
      <c r="AA5" s="136" t="s">
        <v>57</v>
      </c>
      <c r="AB5" s="136" t="s">
        <v>128</v>
      </c>
      <c r="AC5" s="136"/>
      <c r="AD5" s="136"/>
      <c r="AE5" s="136" t="s">
        <v>129</v>
      </c>
      <c r="AF5" s="136"/>
      <c r="AG5" s="136"/>
      <c r="AH5" s="136" t="s">
        <v>130</v>
      </c>
      <c r="AI5" s="136"/>
      <c r="AJ5" s="136"/>
      <c r="AK5" s="136" t="s">
        <v>131</v>
      </c>
      <c r="AL5" s="136"/>
      <c r="AM5" s="136"/>
      <c r="AN5" s="52"/>
    </row>
    <row r="6" spans="1:40" ht="30" customHeight="1">
      <c r="A6" s="11"/>
      <c r="B6" s="30" t="s">
        <v>71</v>
      </c>
      <c r="C6" s="30" t="s">
        <v>72</v>
      </c>
      <c r="D6" s="149"/>
      <c r="E6" s="136"/>
      <c r="F6" s="136"/>
      <c r="G6" s="136"/>
      <c r="H6" s="30" t="s">
        <v>132</v>
      </c>
      <c r="I6" s="30" t="s">
        <v>78</v>
      </c>
      <c r="J6" s="30" t="s">
        <v>79</v>
      </c>
      <c r="K6" s="30" t="s">
        <v>132</v>
      </c>
      <c r="L6" s="30" t="s">
        <v>78</v>
      </c>
      <c r="M6" s="30" t="s">
        <v>79</v>
      </c>
      <c r="N6" s="30" t="s">
        <v>132</v>
      </c>
      <c r="O6" s="30" t="s">
        <v>78</v>
      </c>
      <c r="P6" s="30" t="s">
        <v>79</v>
      </c>
      <c r="Q6" s="136"/>
      <c r="R6" s="30" t="s">
        <v>132</v>
      </c>
      <c r="S6" s="30" t="s">
        <v>78</v>
      </c>
      <c r="T6" s="30" t="s">
        <v>79</v>
      </c>
      <c r="U6" s="30" t="s">
        <v>132</v>
      </c>
      <c r="V6" s="30" t="s">
        <v>78</v>
      </c>
      <c r="W6" s="30" t="s">
        <v>79</v>
      </c>
      <c r="X6" s="30" t="s">
        <v>132</v>
      </c>
      <c r="Y6" s="30" t="s">
        <v>78</v>
      </c>
      <c r="Z6" s="30" t="s">
        <v>79</v>
      </c>
      <c r="AA6" s="136"/>
      <c r="AB6" s="30" t="s">
        <v>132</v>
      </c>
      <c r="AC6" s="30" t="s">
        <v>78</v>
      </c>
      <c r="AD6" s="30" t="s">
        <v>79</v>
      </c>
      <c r="AE6" s="30" t="s">
        <v>132</v>
      </c>
      <c r="AF6" s="30" t="s">
        <v>78</v>
      </c>
      <c r="AG6" s="30" t="s">
        <v>79</v>
      </c>
      <c r="AH6" s="30" t="s">
        <v>132</v>
      </c>
      <c r="AI6" s="30" t="s">
        <v>78</v>
      </c>
      <c r="AJ6" s="30" t="s">
        <v>79</v>
      </c>
      <c r="AK6" s="30" t="s">
        <v>132</v>
      </c>
      <c r="AL6" s="30" t="s">
        <v>78</v>
      </c>
      <c r="AM6" s="30" t="s">
        <v>79</v>
      </c>
      <c r="AN6" s="52"/>
    </row>
    <row r="7" spans="1:40" ht="27" customHeight="1">
      <c r="A7" s="16"/>
      <c r="B7" s="30"/>
      <c r="C7" s="30"/>
      <c r="D7" s="48">
        <v>650006</v>
      </c>
      <c r="E7" s="30" t="s">
        <v>74</v>
      </c>
      <c r="F7" s="106">
        <f>G7</f>
        <v>1046578.76</v>
      </c>
      <c r="G7" s="106">
        <f>H7</f>
        <v>1046578.76</v>
      </c>
      <c r="H7" s="107">
        <f>I7+J7</f>
        <v>1046578.76</v>
      </c>
      <c r="I7" s="106">
        <f>SUM(I8:I36)</f>
        <v>1041578.76</v>
      </c>
      <c r="J7" s="106">
        <f>SUM(J8:J36)</f>
        <v>5000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52"/>
    </row>
    <row r="8" spans="1:40" ht="30" customHeight="1">
      <c r="A8" s="11"/>
      <c r="B8" s="109" t="s">
        <v>221</v>
      </c>
      <c r="C8" s="109" t="s">
        <v>222</v>
      </c>
      <c r="D8" s="48"/>
      <c r="E8" s="100" t="s">
        <v>198</v>
      </c>
      <c r="F8" s="106">
        <f t="shared" ref="F8:F36" si="0">G8</f>
        <v>1600</v>
      </c>
      <c r="G8" s="106">
        <f t="shared" ref="G8:G36" si="1">H8</f>
        <v>1600</v>
      </c>
      <c r="H8" s="107">
        <f>I8+J8</f>
        <v>1600</v>
      </c>
      <c r="I8" s="101">
        <v>1600</v>
      </c>
      <c r="J8" s="48"/>
      <c r="K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52"/>
    </row>
    <row r="9" spans="1:40" ht="30" customHeight="1">
      <c r="A9" s="11"/>
      <c r="B9" s="109" t="s">
        <v>226</v>
      </c>
      <c r="C9" s="109" t="s">
        <v>181</v>
      </c>
      <c r="D9" s="48"/>
      <c r="E9" s="100" t="s">
        <v>199</v>
      </c>
      <c r="F9" s="106">
        <f t="shared" si="0"/>
        <v>6075.93</v>
      </c>
      <c r="G9" s="106">
        <f t="shared" si="1"/>
        <v>6075.93</v>
      </c>
      <c r="H9" s="107">
        <f t="shared" ref="H9:H36" si="2">I9+J9</f>
        <v>6075.93</v>
      </c>
      <c r="I9" s="101">
        <v>6075.93</v>
      </c>
      <c r="J9" s="48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52"/>
    </row>
    <row r="10" spans="1:40" ht="30" customHeight="1">
      <c r="A10" s="11"/>
      <c r="B10" s="109" t="s">
        <v>225</v>
      </c>
      <c r="C10" s="109" t="s">
        <v>181</v>
      </c>
      <c r="D10" s="48"/>
      <c r="E10" s="100" t="s">
        <v>200</v>
      </c>
      <c r="F10" s="106">
        <f t="shared" si="0"/>
        <v>636</v>
      </c>
      <c r="G10" s="106">
        <f t="shared" si="1"/>
        <v>636</v>
      </c>
      <c r="H10" s="107">
        <f t="shared" si="2"/>
        <v>636</v>
      </c>
      <c r="I10" s="101">
        <v>636</v>
      </c>
      <c r="J10" s="48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52"/>
    </row>
    <row r="11" spans="1:40" ht="30" customHeight="1">
      <c r="A11" s="11"/>
      <c r="B11" s="109" t="s">
        <v>225</v>
      </c>
      <c r="C11" s="109" t="s">
        <v>181</v>
      </c>
      <c r="D11" s="48"/>
      <c r="E11" s="100" t="s">
        <v>201</v>
      </c>
      <c r="F11" s="106">
        <f t="shared" si="0"/>
        <v>49964</v>
      </c>
      <c r="G11" s="106">
        <f t="shared" si="1"/>
        <v>49964</v>
      </c>
      <c r="H11" s="107">
        <f t="shared" si="2"/>
        <v>49964</v>
      </c>
      <c r="I11" s="101">
        <v>49964</v>
      </c>
      <c r="J11" s="48"/>
      <c r="K11" s="82"/>
      <c r="L11" s="105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52"/>
    </row>
    <row r="12" spans="1:40" ht="30" customHeight="1">
      <c r="A12" s="11"/>
      <c r="B12" s="109" t="s">
        <v>225</v>
      </c>
      <c r="C12" s="109" t="s">
        <v>181</v>
      </c>
      <c r="D12" s="48"/>
      <c r="E12" s="100" t="s">
        <v>202</v>
      </c>
      <c r="F12" s="106">
        <f t="shared" si="0"/>
        <v>4228.62</v>
      </c>
      <c r="G12" s="106">
        <f t="shared" si="1"/>
        <v>4228.62</v>
      </c>
      <c r="H12" s="107">
        <f t="shared" si="2"/>
        <v>4228.62</v>
      </c>
      <c r="I12" s="101">
        <f>1190+3038.62</f>
        <v>4228.62</v>
      </c>
      <c r="J12" s="48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52"/>
    </row>
    <row r="13" spans="1:40" ht="30" customHeight="1">
      <c r="A13" s="11"/>
      <c r="B13" s="109" t="s">
        <v>225</v>
      </c>
      <c r="C13" s="109" t="s">
        <v>181</v>
      </c>
      <c r="D13" s="48"/>
      <c r="E13" s="102" t="s">
        <v>203</v>
      </c>
      <c r="F13" s="106">
        <f t="shared" si="0"/>
        <v>90035.36</v>
      </c>
      <c r="G13" s="106">
        <f t="shared" si="1"/>
        <v>90035.36</v>
      </c>
      <c r="H13" s="107">
        <f t="shared" si="2"/>
        <v>90035.36</v>
      </c>
      <c r="I13" s="101">
        <f>54916.16+35119.2</f>
        <v>90035.36</v>
      </c>
      <c r="J13" s="48"/>
      <c r="K13" s="82"/>
      <c r="L13" s="105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52"/>
    </row>
    <row r="14" spans="1:40" ht="30" customHeight="1">
      <c r="A14" s="11"/>
      <c r="B14" s="109" t="s">
        <v>223</v>
      </c>
      <c r="C14" s="109" t="s">
        <v>188</v>
      </c>
      <c r="D14" s="48"/>
      <c r="E14" s="100" t="s">
        <v>204</v>
      </c>
      <c r="F14" s="106">
        <f t="shared" si="0"/>
        <v>29733.55</v>
      </c>
      <c r="G14" s="106">
        <f t="shared" si="1"/>
        <v>29733.55</v>
      </c>
      <c r="H14" s="107">
        <f t="shared" si="2"/>
        <v>29733.55</v>
      </c>
      <c r="I14" s="101">
        <v>29733.55</v>
      </c>
      <c r="J14" s="48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52"/>
    </row>
    <row r="15" spans="1:40" ht="30" customHeight="1">
      <c r="A15" s="11"/>
      <c r="B15" s="109" t="s">
        <v>223</v>
      </c>
      <c r="C15" s="109" t="s">
        <v>188</v>
      </c>
      <c r="D15" s="48"/>
      <c r="E15" s="100" t="s">
        <v>204</v>
      </c>
      <c r="F15" s="106">
        <f t="shared" si="0"/>
        <v>16901.12</v>
      </c>
      <c r="G15" s="106">
        <f t="shared" si="1"/>
        <v>16901.12</v>
      </c>
      <c r="H15" s="107">
        <f t="shared" si="2"/>
        <v>16901.12</v>
      </c>
      <c r="I15" s="101">
        <v>16901.12</v>
      </c>
      <c r="J15" s="48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52"/>
    </row>
    <row r="16" spans="1:40" ht="30" customHeight="1">
      <c r="A16" s="11"/>
      <c r="B16" s="109" t="s">
        <v>223</v>
      </c>
      <c r="C16" s="110" t="s">
        <v>188</v>
      </c>
      <c r="D16" s="82"/>
      <c r="E16" s="100" t="s">
        <v>199</v>
      </c>
      <c r="F16" s="106">
        <f t="shared" si="0"/>
        <v>4000</v>
      </c>
      <c r="G16" s="106">
        <f t="shared" si="1"/>
        <v>4000</v>
      </c>
      <c r="H16" s="107">
        <f t="shared" si="2"/>
        <v>4000</v>
      </c>
      <c r="I16" s="101">
        <f>2400+1600</f>
        <v>4000</v>
      </c>
      <c r="J16" s="48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52"/>
    </row>
    <row r="17" spans="1:40" ht="30" customHeight="1">
      <c r="A17" s="11"/>
      <c r="B17" s="109" t="s">
        <v>223</v>
      </c>
      <c r="C17" s="110" t="s">
        <v>188</v>
      </c>
      <c r="D17" s="82"/>
      <c r="E17" s="100" t="s">
        <v>199</v>
      </c>
      <c r="F17" s="106">
        <f t="shared" si="0"/>
        <v>18169.349999999999</v>
      </c>
      <c r="G17" s="106">
        <f t="shared" si="1"/>
        <v>18169.349999999999</v>
      </c>
      <c r="H17" s="107">
        <f t="shared" si="2"/>
        <v>18169.349999999999</v>
      </c>
      <c r="I17" s="101">
        <f>6584.85+11584.5</f>
        <v>18169.349999999999</v>
      </c>
      <c r="J17" s="48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52"/>
    </row>
    <row r="18" spans="1:40" ht="30" customHeight="1">
      <c r="A18" s="11"/>
      <c r="B18" s="48">
        <v>220</v>
      </c>
      <c r="C18" s="110" t="s">
        <v>184</v>
      </c>
      <c r="D18" s="82"/>
      <c r="E18" s="103" t="s">
        <v>205</v>
      </c>
      <c r="F18" s="106">
        <f t="shared" si="0"/>
        <v>193764</v>
      </c>
      <c r="G18" s="106">
        <f t="shared" si="1"/>
        <v>193764</v>
      </c>
      <c r="H18" s="107">
        <f t="shared" si="2"/>
        <v>193764</v>
      </c>
      <c r="I18" s="104">
        <v>193764</v>
      </c>
      <c r="J18" s="48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52"/>
    </row>
    <row r="19" spans="1:40" ht="30" customHeight="1">
      <c r="A19" s="11"/>
      <c r="B19" s="48">
        <v>220</v>
      </c>
      <c r="C19" s="110" t="s">
        <v>184</v>
      </c>
      <c r="D19" s="82"/>
      <c r="E19" s="103" t="s">
        <v>206</v>
      </c>
      <c r="F19" s="106">
        <f t="shared" si="0"/>
        <v>112080</v>
      </c>
      <c r="G19" s="106">
        <f t="shared" si="1"/>
        <v>112080</v>
      </c>
      <c r="H19" s="107">
        <f t="shared" si="2"/>
        <v>112080</v>
      </c>
      <c r="I19" s="104">
        <v>112080</v>
      </c>
      <c r="J19" s="48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52"/>
    </row>
    <row r="20" spans="1:40" ht="30" customHeight="1">
      <c r="A20" s="11"/>
      <c r="B20" s="48">
        <v>220</v>
      </c>
      <c r="C20" s="110" t="s">
        <v>183</v>
      </c>
      <c r="D20" s="82"/>
      <c r="E20" s="103" t="s">
        <v>206</v>
      </c>
      <c r="F20" s="106">
        <f t="shared" si="0"/>
        <v>9576</v>
      </c>
      <c r="G20" s="106">
        <f t="shared" si="1"/>
        <v>9576</v>
      </c>
      <c r="H20" s="107">
        <f t="shared" si="2"/>
        <v>9576</v>
      </c>
      <c r="I20" s="104">
        <v>9576</v>
      </c>
      <c r="J20" s="48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52"/>
    </row>
    <row r="21" spans="1:40" ht="30" customHeight="1">
      <c r="A21" s="11"/>
      <c r="B21" s="48">
        <v>220</v>
      </c>
      <c r="C21" s="110" t="s">
        <v>183</v>
      </c>
      <c r="D21" s="82"/>
      <c r="E21" s="100" t="s">
        <v>208</v>
      </c>
      <c r="F21" s="106">
        <f t="shared" si="0"/>
        <v>159998</v>
      </c>
      <c r="G21" s="106">
        <f t="shared" si="1"/>
        <v>159998</v>
      </c>
      <c r="H21" s="107">
        <f t="shared" si="2"/>
        <v>159998</v>
      </c>
      <c r="I21" s="101">
        <v>159998</v>
      </c>
      <c r="J21" s="48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52"/>
    </row>
    <row r="22" spans="1:40" ht="30" customHeight="1">
      <c r="A22" s="11"/>
      <c r="B22" s="48">
        <v>220</v>
      </c>
      <c r="C22" s="110" t="s">
        <v>183</v>
      </c>
      <c r="D22" s="82"/>
      <c r="E22" s="103" t="s">
        <v>219</v>
      </c>
      <c r="F22" s="106">
        <f t="shared" si="0"/>
        <v>130227</v>
      </c>
      <c r="G22" s="106">
        <f t="shared" si="1"/>
        <v>130227</v>
      </c>
      <c r="H22" s="107">
        <f t="shared" si="2"/>
        <v>130227</v>
      </c>
      <c r="I22" s="104">
        <v>130227</v>
      </c>
      <c r="J22" s="48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52"/>
    </row>
    <row r="23" spans="1:40" ht="30" customHeight="1">
      <c r="A23" s="11"/>
      <c r="B23" s="48">
        <v>220</v>
      </c>
      <c r="C23" s="110" t="s">
        <v>183</v>
      </c>
      <c r="D23" s="82"/>
      <c r="E23" s="100" t="s">
        <v>207</v>
      </c>
      <c r="F23" s="106">
        <f t="shared" si="0"/>
        <v>3845.2299999999996</v>
      </c>
      <c r="G23" s="106">
        <f t="shared" si="1"/>
        <v>3845.2299999999996</v>
      </c>
      <c r="H23" s="107">
        <f t="shared" si="2"/>
        <v>3845.2299999999996</v>
      </c>
      <c r="I23" s="101">
        <v>3845.2299999999996</v>
      </c>
      <c r="J23" s="48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52"/>
    </row>
    <row r="24" spans="1:40" ht="27" customHeight="1">
      <c r="B24" s="48">
        <v>220</v>
      </c>
      <c r="C24" s="110" t="s">
        <v>183</v>
      </c>
      <c r="D24" s="105"/>
      <c r="E24" s="103" t="s">
        <v>209</v>
      </c>
      <c r="F24" s="106">
        <f t="shared" si="0"/>
        <v>7650</v>
      </c>
      <c r="G24" s="106">
        <f t="shared" si="1"/>
        <v>7650</v>
      </c>
      <c r="H24" s="107">
        <f t="shared" si="2"/>
        <v>7650</v>
      </c>
      <c r="I24" s="104">
        <v>7650</v>
      </c>
      <c r="J24" s="108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</row>
    <row r="25" spans="1:40" ht="27" customHeight="1">
      <c r="B25" s="48">
        <v>220</v>
      </c>
      <c r="C25" s="110" t="s">
        <v>183</v>
      </c>
      <c r="D25" s="105"/>
      <c r="E25" s="103" t="s">
        <v>210</v>
      </c>
      <c r="F25" s="106">
        <f t="shared" si="0"/>
        <v>1530</v>
      </c>
      <c r="G25" s="106">
        <f t="shared" si="1"/>
        <v>1530</v>
      </c>
      <c r="H25" s="107">
        <f t="shared" si="2"/>
        <v>1530</v>
      </c>
      <c r="I25" s="104">
        <v>1530</v>
      </c>
      <c r="J25" s="108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</row>
    <row r="26" spans="1:40" ht="27" customHeight="1">
      <c r="B26" s="48">
        <v>220</v>
      </c>
      <c r="C26" s="110" t="s">
        <v>183</v>
      </c>
      <c r="D26" s="105"/>
      <c r="E26" s="103" t="s">
        <v>211</v>
      </c>
      <c r="F26" s="106">
        <f t="shared" si="0"/>
        <v>3825</v>
      </c>
      <c r="G26" s="106">
        <f t="shared" si="1"/>
        <v>3825</v>
      </c>
      <c r="H26" s="107">
        <f t="shared" si="2"/>
        <v>3825</v>
      </c>
      <c r="I26" s="104">
        <v>3825</v>
      </c>
      <c r="J26" s="108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</row>
    <row r="27" spans="1:40" ht="27" customHeight="1">
      <c r="B27" s="48">
        <v>220</v>
      </c>
      <c r="C27" s="110" t="s">
        <v>183</v>
      </c>
      <c r="D27" s="105"/>
      <c r="E27" s="103" t="s">
        <v>212</v>
      </c>
      <c r="F27" s="106">
        <f t="shared" si="0"/>
        <v>6500</v>
      </c>
      <c r="G27" s="106">
        <f t="shared" si="1"/>
        <v>6500</v>
      </c>
      <c r="H27" s="107">
        <f t="shared" si="2"/>
        <v>6500</v>
      </c>
      <c r="I27" s="104">
        <v>6500</v>
      </c>
      <c r="J27" s="108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</row>
    <row r="28" spans="1:40" ht="27" customHeight="1">
      <c r="B28" s="48">
        <v>220</v>
      </c>
      <c r="C28" s="110" t="s">
        <v>183</v>
      </c>
      <c r="D28" s="105"/>
      <c r="E28" s="102" t="s">
        <v>229</v>
      </c>
      <c r="F28" s="106">
        <f t="shared" si="0"/>
        <v>5000</v>
      </c>
      <c r="G28" s="106">
        <f t="shared" si="1"/>
        <v>5000</v>
      </c>
      <c r="H28" s="107">
        <f t="shared" si="2"/>
        <v>5000</v>
      </c>
      <c r="I28" s="101"/>
      <c r="J28" s="108">
        <v>5000</v>
      </c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</row>
    <row r="29" spans="1:40" ht="27" customHeight="1">
      <c r="B29" s="48">
        <v>220</v>
      </c>
      <c r="C29" s="110" t="s">
        <v>183</v>
      </c>
      <c r="D29" s="105"/>
      <c r="E29" s="103" t="s">
        <v>213</v>
      </c>
      <c r="F29" s="106">
        <f t="shared" si="0"/>
        <v>30600</v>
      </c>
      <c r="G29" s="106">
        <f t="shared" si="1"/>
        <v>30600</v>
      </c>
      <c r="H29" s="107">
        <f t="shared" si="2"/>
        <v>30600</v>
      </c>
      <c r="I29" s="104">
        <v>30600</v>
      </c>
      <c r="J29" s="108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</row>
    <row r="30" spans="1:40" ht="27" customHeight="1">
      <c r="B30" s="48">
        <v>220</v>
      </c>
      <c r="C30" s="110" t="s">
        <v>183</v>
      </c>
      <c r="D30" s="105"/>
      <c r="E30" s="103" t="s">
        <v>214</v>
      </c>
      <c r="F30" s="106">
        <f t="shared" si="0"/>
        <v>3000</v>
      </c>
      <c r="G30" s="106">
        <f t="shared" si="1"/>
        <v>3000</v>
      </c>
      <c r="H30" s="107">
        <f t="shared" si="2"/>
        <v>3000</v>
      </c>
      <c r="I30" s="104">
        <v>3000</v>
      </c>
      <c r="J30" s="108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</row>
    <row r="31" spans="1:40" ht="27" customHeight="1">
      <c r="B31" s="48">
        <v>220</v>
      </c>
      <c r="C31" s="110" t="s">
        <v>183</v>
      </c>
      <c r="D31" s="105">
        <v>650006</v>
      </c>
      <c r="E31" s="103" t="s">
        <v>215</v>
      </c>
      <c r="F31" s="106">
        <f t="shared" si="0"/>
        <v>12112.9</v>
      </c>
      <c r="G31" s="106">
        <f t="shared" si="1"/>
        <v>12112.9</v>
      </c>
      <c r="H31" s="107">
        <f t="shared" si="2"/>
        <v>12112.9</v>
      </c>
      <c r="I31" s="104">
        <v>12112.9</v>
      </c>
      <c r="J31" s="108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</row>
    <row r="32" spans="1:40" ht="27" customHeight="1">
      <c r="B32" s="48">
        <v>220</v>
      </c>
      <c r="C32" s="110" t="s">
        <v>183</v>
      </c>
      <c r="D32" s="105">
        <v>650006</v>
      </c>
      <c r="E32" s="103" t="s">
        <v>216</v>
      </c>
      <c r="F32" s="106">
        <f t="shared" si="0"/>
        <v>5812.92</v>
      </c>
      <c r="G32" s="106">
        <f t="shared" si="1"/>
        <v>5812.92</v>
      </c>
      <c r="H32" s="107">
        <f t="shared" si="2"/>
        <v>5812.92</v>
      </c>
      <c r="I32" s="104">
        <v>5812.92</v>
      </c>
      <c r="J32" s="108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</row>
    <row r="33" spans="2:39" ht="27" customHeight="1">
      <c r="B33" s="48">
        <v>220</v>
      </c>
      <c r="C33" s="109" t="s">
        <v>183</v>
      </c>
      <c r="D33" s="105">
        <v>650006</v>
      </c>
      <c r="E33" s="103" t="s">
        <v>220</v>
      </c>
      <c r="F33" s="106">
        <f t="shared" si="0"/>
        <v>32400</v>
      </c>
      <c r="G33" s="106">
        <f t="shared" si="1"/>
        <v>32400</v>
      </c>
      <c r="H33" s="107">
        <f t="shared" si="2"/>
        <v>32400</v>
      </c>
      <c r="I33" s="104">
        <v>32400</v>
      </c>
      <c r="J33" s="108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</row>
    <row r="34" spans="2:39" ht="27" customHeight="1">
      <c r="B34" s="48">
        <v>220</v>
      </c>
      <c r="C34" s="109" t="s">
        <v>183</v>
      </c>
      <c r="D34" s="105">
        <v>650006</v>
      </c>
      <c r="E34" s="103" t="s">
        <v>217</v>
      </c>
      <c r="F34" s="106">
        <f t="shared" si="0"/>
        <v>27000</v>
      </c>
      <c r="G34" s="106">
        <f t="shared" si="1"/>
        <v>27000</v>
      </c>
      <c r="H34" s="107">
        <f t="shared" si="2"/>
        <v>27000</v>
      </c>
      <c r="I34" s="104">
        <v>27000</v>
      </c>
      <c r="J34" s="108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</row>
    <row r="35" spans="2:39" ht="27" customHeight="1">
      <c r="B35" s="48">
        <v>220</v>
      </c>
      <c r="C35" s="109" t="s">
        <v>227</v>
      </c>
      <c r="D35" s="105">
        <v>650006</v>
      </c>
      <c r="E35" s="100" t="s">
        <v>202</v>
      </c>
      <c r="F35" s="106">
        <f t="shared" si="0"/>
        <v>7636.38</v>
      </c>
      <c r="G35" s="106">
        <f t="shared" si="1"/>
        <v>7636.38</v>
      </c>
      <c r="H35" s="107">
        <f t="shared" si="2"/>
        <v>7636.38</v>
      </c>
      <c r="I35" s="101">
        <v>7636.38</v>
      </c>
      <c r="J35" s="108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</row>
    <row r="36" spans="2:39" ht="25.5" customHeight="1">
      <c r="B36" s="111">
        <v>221</v>
      </c>
      <c r="C36" s="109" t="s">
        <v>224</v>
      </c>
      <c r="D36" s="105">
        <v>650006</v>
      </c>
      <c r="E36" s="105" t="s">
        <v>197</v>
      </c>
      <c r="F36" s="106">
        <f t="shared" si="0"/>
        <v>72677.399999999994</v>
      </c>
      <c r="G36" s="106">
        <f t="shared" si="1"/>
        <v>72677.399999999994</v>
      </c>
      <c r="H36" s="107">
        <f t="shared" si="2"/>
        <v>72677.399999999994</v>
      </c>
      <c r="I36" s="101">
        <f>46338+26339.4</f>
        <v>72677.399999999994</v>
      </c>
      <c r="J36" s="108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</row>
  </sheetData>
  <mergeCells count="23"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M2"/>
    <mergeCell ref="AK3:AM3"/>
    <mergeCell ref="B4:E4"/>
    <mergeCell ref="G4:P4"/>
    <mergeCell ref="Q4:Z4"/>
    <mergeCell ref="AA4:AM4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scale="5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pane ySplit="1" topLeftCell="A2" activePane="bottomLeft" state="frozen"/>
      <selection pane="bottomLeft" activeCell="A8" sqref="A8:XFD8"/>
    </sheetView>
  </sheetViews>
  <sheetFormatPr defaultColWidth="10" defaultRowHeight="13.5"/>
  <cols>
    <col min="1" max="1" width="1.5" style="8" customWidth="1"/>
    <col min="2" max="4" width="6.125" style="8" customWidth="1"/>
    <col min="5" max="5" width="35.875" style="8" bestFit="1" customWidth="1"/>
    <col min="6" max="6" width="28.25" style="8" customWidth="1"/>
    <col min="7" max="7" width="24.375" style="8" customWidth="1"/>
    <col min="8" max="8" width="20.875" style="8" customWidth="1"/>
    <col min="9" max="9" width="16.375" style="8" customWidth="1"/>
    <col min="10" max="10" width="10.375" style="8" customWidth="1"/>
    <col min="11" max="12" width="9.75" style="8" customWidth="1"/>
    <col min="13" max="13" width="15.375" style="8" customWidth="1"/>
    <col min="14" max="101" width="10" style="8"/>
    <col min="102" max="102" width="14.625" style="8" customWidth="1"/>
    <col min="103" max="103" width="15.125" style="8" customWidth="1"/>
    <col min="104" max="104" width="16.75" style="8" customWidth="1"/>
    <col min="105" max="105" width="10" style="8"/>
    <col min="106" max="106" width="17.875" style="8" customWidth="1"/>
    <col min="107" max="256" width="10" style="8"/>
    <col min="257" max="257" width="1.5" style="8" customWidth="1"/>
    <col min="258" max="260" width="6.125" style="8" customWidth="1"/>
    <col min="261" max="261" width="35.875" style="8" bestFit="1" customWidth="1"/>
    <col min="262" max="262" width="28.25" style="8" customWidth="1"/>
    <col min="263" max="263" width="24.375" style="8" customWidth="1"/>
    <col min="264" max="264" width="20.875" style="8" customWidth="1"/>
    <col min="265" max="265" width="16.375" style="8" customWidth="1"/>
    <col min="266" max="266" width="10.375" style="8" customWidth="1"/>
    <col min="267" max="268" width="9.75" style="8" customWidth="1"/>
    <col min="269" max="269" width="15.375" style="8" customWidth="1"/>
    <col min="270" max="357" width="10" style="8"/>
    <col min="358" max="358" width="14.625" style="8" customWidth="1"/>
    <col min="359" max="359" width="15.125" style="8" customWidth="1"/>
    <col min="360" max="360" width="16.75" style="8" customWidth="1"/>
    <col min="361" max="361" width="10" style="8"/>
    <col min="362" max="362" width="17.875" style="8" customWidth="1"/>
    <col min="363" max="512" width="10" style="8"/>
    <col min="513" max="513" width="1.5" style="8" customWidth="1"/>
    <col min="514" max="516" width="6.125" style="8" customWidth="1"/>
    <col min="517" max="517" width="35.875" style="8" bestFit="1" customWidth="1"/>
    <col min="518" max="518" width="28.25" style="8" customWidth="1"/>
    <col min="519" max="519" width="24.375" style="8" customWidth="1"/>
    <col min="520" max="520" width="20.875" style="8" customWidth="1"/>
    <col min="521" max="521" width="16.375" style="8" customWidth="1"/>
    <col min="522" max="522" width="10.375" style="8" customWidth="1"/>
    <col min="523" max="524" width="9.75" style="8" customWidth="1"/>
    <col min="525" max="525" width="15.375" style="8" customWidth="1"/>
    <col min="526" max="613" width="10" style="8"/>
    <col min="614" max="614" width="14.625" style="8" customWidth="1"/>
    <col min="615" max="615" width="15.125" style="8" customWidth="1"/>
    <col min="616" max="616" width="16.75" style="8" customWidth="1"/>
    <col min="617" max="617" width="10" style="8"/>
    <col min="618" max="618" width="17.875" style="8" customWidth="1"/>
    <col min="619" max="768" width="10" style="8"/>
    <col min="769" max="769" width="1.5" style="8" customWidth="1"/>
    <col min="770" max="772" width="6.125" style="8" customWidth="1"/>
    <col min="773" max="773" width="35.875" style="8" bestFit="1" customWidth="1"/>
    <col min="774" max="774" width="28.25" style="8" customWidth="1"/>
    <col min="775" max="775" width="24.375" style="8" customWidth="1"/>
    <col min="776" max="776" width="20.875" style="8" customWidth="1"/>
    <col min="777" max="777" width="16.375" style="8" customWidth="1"/>
    <col min="778" max="778" width="10.375" style="8" customWidth="1"/>
    <col min="779" max="780" width="9.75" style="8" customWidth="1"/>
    <col min="781" max="781" width="15.375" style="8" customWidth="1"/>
    <col min="782" max="869" width="10" style="8"/>
    <col min="870" max="870" width="14.625" style="8" customWidth="1"/>
    <col min="871" max="871" width="15.125" style="8" customWidth="1"/>
    <col min="872" max="872" width="16.75" style="8" customWidth="1"/>
    <col min="873" max="873" width="10" style="8"/>
    <col min="874" max="874" width="17.875" style="8" customWidth="1"/>
    <col min="875" max="1024" width="10" style="8"/>
    <col min="1025" max="1025" width="1.5" style="8" customWidth="1"/>
    <col min="1026" max="1028" width="6.125" style="8" customWidth="1"/>
    <col min="1029" max="1029" width="35.875" style="8" bestFit="1" customWidth="1"/>
    <col min="1030" max="1030" width="28.25" style="8" customWidth="1"/>
    <col min="1031" max="1031" width="24.375" style="8" customWidth="1"/>
    <col min="1032" max="1032" width="20.875" style="8" customWidth="1"/>
    <col min="1033" max="1033" width="16.375" style="8" customWidth="1"/>
    <col min="1034" max="1034" width="10.375" style="8" customWidth="1"/>
    <col min="1035" max="1036" width="9.75" style="8" customWidth="1"/>
    <col min="1037" max="1037" width="15.375" style="8" customWidth="1"/>
    <col min="1038" max="1125" width="10" style="8"/>
    <col min="1126" max="1126" width="14.625" style="8" customWidth="1"/>
    <col min="1127" max="1127" width="15.125" style="8" customWidth="1"/>
    <col min="1128" max="1128" width="16.75" style="8" customWidth="1"/>
    <col min="1129" max="1129" width="10" style="8"/>
    <col min="1130" max="1130" width="17.875" style="8" customWidth="1"/>
    <col min="1131" max="1280" width="10" style="8"/>
    <col min="1281" max="1281" width="1.5" style="8" customWidth="1"/>
    <col min="1282" max="1284" width="6.125" style="8" customWidth="1"/>
    <col min="1285" max="1285" width="35.875" style="8" bestFit="1" customWidth="1"/>
    <col min="1286" max="1286" width="28.25" style="8" customWidth="1"/>
    <col min="1287" max="1287" width="24.375" style="8" customWidth="1"/>
    <col min="1288" max="1288" width="20.875" style="8" customWidth="1"/>
    <col min="1289" max="1289" width="16.375" style="8" customWidth="1"/>
    <col min="1290" max="1290" width="10.375" style="8" customWidth="1"/>
    <col min="1291" max="1292" width="9.75" style="8" customWidth="1"/>
    <col min="1293" max="1293" width="15.375" style="8" customWidth="1"/>
    <col min="1294" max="1381" width="10" style="8"/>
    <col min="1382" max="1382" width="14.625" style="8" customWidth="1"/>
    <col min="1383" max="1383" width="15.125" style="8" customWidth="1"/>
    <col min="1384" max="1384" width="16.75" style="8" customWidth="1"/>
    <col min="1385" max="1385" width="10" style="8"/>
    <col min="1386" max="1386" width="17.875" style="8" customWidth="1"/>
    <col min="1387" max="1536" width="10" style="8"/>
    <col min="1537" max="1537" width="1.5" style="8" customWidth="1"/>
    <col min="1538" max="1540" width="6.125" style="8" customWidth="1"/>
    <col min="1541" max="1541" width="35.875" style="8" bestFit="1" customWidth="1"/>
    <col min="1542" max="1542" width="28.25" style="8" customWidth="1"/>
    <col min="1543" max="1543" width="24.375" style="8" customWidth="1"/>
    <col min="1544" max="1544" width="20.875" style="8" customWidth="1"/>
    <col min="1545" max="1545" width="16.375" style="8" customWidth="1"/>
    <col min="1546" max="1546" width="10.375" style="8" customWidth="1"/>
    <col min="1547" max="1548" width="9.75" style="8" customWidth="1"/>
    <col min="1549" max="1549" width="15.375" style="8" customWidth="1"/>
    <col min="1550" max="1637" width="10" style="8"/>
    <col min="1638" max="1638" width="14.625" style="8" customWidth="1"/>
    <col min="1639" max="1639" width="15.125" style="8" customWidth="1"/>
    <col min="1640" max="1640" width="16.75" style="8" customWidth="1"/>
    <col min="1641" max="1641" width="10" style="8"/>
    <col min="1642" max="1642" width="17.875" style="8" customWidth="1"/>
    <col min="1643" max="1792" width="10" style="8"/>
    <col min="1793" max="1793" width="1.5" style="8" customWidth="1"/>
    <col min="1794" max="1796" width="6.125" style="8" customWidth="1"/>
    <col min="1797" max="1797" width="35.875" style="8" bestFit="1" customWidth="1"/>
    <col min="1798" max="1798" width="28.25" style="8" customWidth="1"/>
    <col min="1799" max="1799" width="24.375" style="8" customWidth="1"/>
    <col min="1800" max="1800" width="20.875" style="8" customWidth="1"/>
    <col min="1801" max="1801" width="16.375" style="8" customWidth="1"/>
    <col min="1802" max="1802" width="10.375" style="8" customWidth="1"/>
    <col min="1803" max="1804" width="9.75" style="8" customWidth="1"/>
    <col min="1805" max="1805" width="15.375" style="8" customWidth="1"/>
    <col min="1806" max="1893" width="10" style="8"/>
    <col min="1894" max="1894" width="14.625" style="8" customWidth="1"/>
    <col min="1895" max="1895" width="15.125" style="8" customWidth="1"/>
    <col min="1896" max="1896" width="16.75" style="8" customWidth="1"/>
    <col min="1897" max="1897" width="10" style="8"/>
    <col min="1898" max="1898" width="17.875" style="8" customWidth="1"/>
    <col min="1899" max="2048" width="10" style="8"/>
    <col min="2049" max="2049" width="1.5" style="8" customWidth="1"/>
    <col min="2050" max="2052" width="6.125" style="8" customWidth="1"/>
    <col min="2053" max="2053" width="35.875" style="8" bestFit="1" customWidth="1"/>
    <col min="2054" max="2054" width="28.25" style="8" customWidth="1"/>
    <col min="2055" max="2055" width="24.375" style="8" customWidth="1"/>
    <col min="2056" max="2056" width="20.875" style="8" customWidth="1"/>
    <col min="2057" max="2057" width="16.375" style="8" customWidth="1"/>
    <col min="2058" max="2058" width="10.375" style="8" customWidth="1"/>
    <col min="2059" max="2060" width="9.75" style="8" customWidth="1"/>
    <col min="2061" max="2061" width="15.375" style="8" customWidth="1"/>
    <col min="2062" max="2149" width="10" style="8"/>
    <col min="2150" max="2150" width="14.625" style="8" customWidth="1"/>
    <col min="2151" max="2151" width="15.125" style="8" customWidth="1"/>
    <col min="2152" max="2152" width="16.75" style="8" customWidth="1"/>
    <col min="2153" max="2153" width="10" style="8"/>
    <col min="2154" max="2154" width="17.875" style="8" customWidth="1"/>
    <col min="2155" max="2304" width="10" style="8"/>
    <col min="2305" max="2305" width="1.5" style="8" customWidth="1"/>
    <col min="2306" max="2308" width="6.125" style="8" customWidth="1"/>
    <col min="2309" max="2309" width="35.875" style="8" bestFit="1" customWidth="1"/>
    <col min="2310" max="2310" width="28.25" style="8" customWidth="1"/>
    <col min="2311" max="2311" width="24.375" style="8" customWidth="1"/>
    <col min="2312" max="2312" width="20.875" style="8" customWidth="1"/>
    <col min="2313" max="2313" width="16.375" style="8" customWidth="1"/>
    <col min="2314" max="2314" width="10.375" style="8" customWidth="1"/>
    <col min="2315" max="2316" width="9.75" style="8" customWidth="1"/>
    <col min="2317" max="2317" width="15.375" style="8" customWidth="1"/>
    <col min="2318" max="2405" width="10" style="8"/>
    <col min="2406" max="2406" width="14.625" style="8" customWidth="1"/>
    <col min="2407" max="2407" width="15.125" style="8" customWidth="1"/>
    <col min="2408" max="2408" width="16.75" style="8" customWidth="1"/>
    <col min="2409" max="2409" width="10" style="8"/>
    <col min="2410" max="2410" width="17.875" style="8" customWidth="1"/>
    <col min="2411" max="2560" width="10" style="8"/>
    <col min="2561" max="2561" width="1.5" style="8" customWidth="1"/>
    <col min="2562" max="2564" width="6.125" style="8" customWidth="1"/>
    <col min="2565" max="2565" width="35.875" style="8" bestFit="1" customWidth="1"/>
    <col min="2566" max="2566" width="28.25" style="8" customWidth="1"/>
    <col min="2567" max="2567" width="24.375" style="8" customWidth="1"/>
    <col min="2568" max="2568" width="20.875" style="8" customWidth="1"/>
    <col min="2569" max="2569" width="16.375" style="8" customWidth="1"/>
    <col min="2570" max="2570" width="10.375" style="8" customWidth="1"/>
    <col min="2571" max="2572" width="9.75" style="8" customWidth="1"/>
    <col min="2573" max="2573" width="15.375" style="8" customWidth="1"/>
    <col min="2574" max="2661" width="10" style="8"/>
    <col min="2662" max="2662" width="14.625" style="8" customWidth="1"/>
    <col min="2663" max="2663" width="15.125" style="8" customWidth="1"/>
    <col min="2664" max="2664" width="16.75" style="8" customWidth="1"/>
    <col min="2665" max="2665" width="10" style="8"/>
    <col min="2666" max="2666" width="17.875" style="8" customWidth="1"/>
    <col min="2667" max="2816" width="10" style="8"/>
    <col min="2817" max="2817" width="1.5" style="8" customWidth="1"/>
    <col min="2818" max="2820" width="6.125" style="8" customWidth="1"/>
    <col min="2821" max="2821" width="35.875" style="8" bestFit="1" customWidth="1"/>
    <col min="2822" max="2822" width="28.25" style="8" customWidth="1"/>
    <col min="2823" max="2823" width="24.375" style="8" customWidth="1"/>
    <col min="2824" max="2824" width="20.875" style="8" customWidth="1"/>
    <col min="2825" max="2825" width="16.375" style="8" customWidth="1"/>
    <col min="2826" max="2826" width="10.375" style="8" customWidth="1"/>
    <col min="2827" max="2828" width="9.75" style="8" customWidth="1"/>
    <col min="2829" max="2829" width="15.375" style="8" customWidth="1"/>
    <col min="2830" max="2917" width="10" style="8"/>
    <col min="2918" max="2918" width="14.625" style="8" customWidth="1"/>
    <col min="2919" max="2919" width="15.125" style="8" customWidth="1"/>
    <col min="2920" max="2920" width="16.75" style="8" customWidth="1"/>
    <col min="2921" max="2921" width="10" style="8"/>
    <col min="2922" max="2922" width="17.875" style="8" customWidth="1"/>
    <col min="2923" max="3072" width="10" style="8"/>
    <col min="3073" max="3073" width="1.5" style="8" customWidth="1"/>
    <col min="3074" max="3076" width="6.125" style="8" customWidth="1"/>
    <col min="3077" max="3077" width="35.875" style="8" bestFit="1" customWidth="1"/>
    <col min="3078" max="3078" width="28.25" style="8" customWidth="1"/>
    <col min="3079" max="3079" width="24.375" style="8" customWidth="1"/>
    <col min="3080" max="3080" width="20.875" style="8" customWidth="1"/>
    <col min="3081" max="3081" width="16.375" style="8" customWidth="1"/>
    <col min="3082" max="3082" width="10.375" style="8" customWidth="1"/>
    <col min="3083" max="3084" width="9.75" style="8" customWidth="1"/>
    <col min="3085" max="3085" width="15.375" style="8" customWidth="1"/>
    <col min="3086" max="3173" width="10" style="8"/>
    <col min="3174" max="3174" width="14.625" style="8" customWidth="1"/>
    <col min="3175" max="3175" width="15.125" style="8" customWidth="1"/>
    <col min="3176" max="3176" width="16.75" style="8" customWidth="1"/>
    <col min="3177" max="3177" width="10" style="8"/>
    <col min="3178" max="3178" width="17.875" style="8" customWidth="1"/>
    <col min="3179" max="3328" width="10" style="8"/>
    <col min="3329" max="3329" width="1.5" style="8" customWidth="1"/>
    <col min="3330" max="3332" width="6.125" style="8" customWidth="1"/>
    <col min="3333" max="3333" width="35.875" style="8" bestFit="1" customWidth="1"/>
    <col min="3334" max="3334" width="28.25" style="8" customWidth="1"/>
    <col min="3335" max="3335" width="24.375" style="8" customWidth="1"/>
    <col min="3336" max="3336" width="20.875" style="8" customWidth="1"/>
    <col min="3337" max="3337" width="16.375" style="8" customWidth="1"/>
    <col min="3338" max="3338" width="10.375" style="8" customWidth="1"/>
    <col min="3339" max="3340" width="9.75" style="8" customWidth="1"/>
    <col min="3341" max="3341" width="15.375" style="8" customWidth="1"/>
    <col min="3342" max="3429" width="10" style="8"/>
    <col min="3430" max="3430" width="14.625" style="8" customWidth="1"/>
    <col min="3431" max="3431" width="15.125" style="8" customWidth="1"/>
    <col min="3432" max="3432" width="16.75" style="8" customWidth="1"/>
    <col min="3433" max="3433" width="10" style="8"/>
    <col min="3434" max="3434" width="17.875" style="8" customWidth="1"/>
    <col min="3435" max="3584" width="10" style="8"/>
    <col min="3585" max="3585" width="1.5" style="8" customWidth="1"/>
    <col min="3586" max="3588" width="6.125" style="8" customWidth="1"/>
    <col min="3589" max="3589" width="35.875" style="8" bestFit="1" customWidth="1"/>
    <col min="3590" max="3590" width="28.25" style="8" customWidth="1"/>
    <col min="3591" max="3591" width="24.375" style="8" customWidth="1"/>
    <col min="3592" max="3592" width="20.875" style="8" customWidth="1"/>
    <col min="3593" max="3593" width="16.375" style="8" customWidth="1"/>
    <col min="3594" max="3594" width="10.375" style="8" customWidth="1"/>
    <col min="3595" max="3596" width="9.75" style="8" customWidth="1"/>
    <col min="3597" max="3597" width="15.375" style="8" customWidth="1"/>
    <col min="3598" max="3685" width="10" style="8"/>
    <col min="3686" max="3686" width="14.625" style="8" customWidth="1"/>
    <col min="3687" max="3687" width="15.125" style="8" customWidth="1"/>
    <col min="3688" max="3688" width="16.75" style="8" customWidth="1"/>
    <col min="3689" max="3689" width="10" style="8"/>
    <col min="3690" max="3690" width="17.875" style="8" customWidth="1"/>
    <col min="3691" max="3840" width="10" style="8"/>
    <col min="3841" max="3841" width="1.5" style="8" customWidth="1"/>
    <col min="3842" max="3844" width="6.125" style="8" customWidth="1"/>
    <col min="3845" max="3845" width="35.875" style="8" bestFit="1" customWidth="1"/>
    <col min="3846" max="3846" width="28.25" style="8" customWidth="1"/>
    <col min="3847" max="3847" width="24.375" style="8" customWidth="1"/>
    <col min="3848" max="3848" width="20.875" style="8" customWidth="1"/>
    <col min="3849" max="3849" width="16.375" style="8" customWidth="1"/>
    <col min="3850" max="3850" width="10.375" style="8" customWidth="1"/>
    <col min="3851" max="3852" width="9.75" style="8" customWidth="1"/>
    <col min="3853" max="3853" width="15.375" style="8" customWidth="1"/>
    <col min="3854" max="3941" width="10" style="8"/>
    <col min="3942" max="3942" width="14.625" style="8" customWidth="1"/>
    <col min="3943" max="3943" width="15.125" style="8" customWidth="1"/>
    <col min="3944" max="3944" width="16.75" style="8" customWidth="1"/>
    <col min="3945" max="3945" width="10" style="8"/>
    <col min="3946" max="3946" width="17.875" style="8" customWidth="1"/>
    <col min="3947" max="4096" width="10" style="8"/>
    <col min="4097" max="4097" width="1.5" style="8" customWidth="1"/>
    <col min="4098" max="4100" width="6.125" style="8" customWidth="1"/>
    <col min="4101" max="4101" width="35.875" style="8" bestFit="1" customWidth="1"/>
    <col min="4102" max="4102" width="28.25" style="8" customWidth="1"/>
    <col min="4103" max="4103" width="24.375" style="8" customWidth="1"/>
    <col min="4104" max="4104" width="20.875" style="8" customWidth="1"/>
    <col min="4105" max="4105" width="16.375" style="8" customWidth="1"/>
    <col min="4106" max="4106" width="10.375" style="8" customWidth="1"/>
    <col min="4107" max="4108" width="9.75" style="8" customWidth="1"/>
    <col min="4109" max="4109" width="15.375" style="8" customWidth="1"/>
    <col min="4110" max="4197" width="10" style="8"/>
    <col min="4198" max="4198" width="14.625" style="8" customWidth="1"/>
    <col min="4199" max="4199" width="15.125" style="8" customWidth="1"/>
    <col min="4200" max="4200" width="16.75" style="8" customWidth="1"/>
    <col min="4201" max="4201" width="10" style="8"/>
    <col min="4202" max="4202" width="17.875" style="8" customWidth="1"/>
    <col min="4203" max="4352" width="10" style="8"/>
    <col min="4353" max="4353" width="1.5" style="8" customWidth="1"/>
    <col min="4354" max="4356" width="6.125" style="8" customWidth="1"/>
    <col min="4357" max="4357" width="35.875" style="8" bestFit="1" customWidth="1"/>
    <col min="4358" max="4358" width="28.25" style="8" customWidth="1"/>
    <col min="4359" max="4359" width="24.375" style="8" customWidth="1"/>
    <col min="4360" max="4360" width="20.875" style="8" customWidth="1"/>
    <col min="4361" max="4361" width="16.375" style="8" customWidth="1"/>
    <col min="4362" max="4362" width="10.375" style="8" customWidth="1"/>
    <col min="4363" max="4364" width="9.75" style="8" customWidth="1"/>
    <col min="4365" max="4365" width="15.375" style="8" customWidth="1"/>
    <col min="4366" max="4453" width="10" style="8"/>
    <col min="4454" max="4454" width="14.625" style="8" customWidth="1"/>
    <col min="4455" max="4455" width="15.125" style="8" customWidth="1"/>
    <col min="4456" max="4456" width="16.75" style="8" customWidth="1"/>
    <col min="4457" max="4457" width="10" style="8"/>
    <col min="4458" max="4458" width="17.875" style="8" customWidth="1"/>
    <col min="4459" max="4608" width="10" style="8"/>
    <col min="4609" max="4609" width="1.5" style="8" customWidth="1"/>
    <col min="4610" max="4612" width="6.125" style="8" customWidth="1"/>
    <col min="4613" max="4613" width="35.875" style="8" bestFit="1" customWidth="1"/>
    <col min="4614" max="4614" width="28.25" style="8" customWidth="1"/>
    <col min="4615" max="4615" width="24.375" style="8" customWidth="1"/>
    <col min="4616" max="4616" width="20.875" style="8" customWidth="1"/>
    <col min="4617" max="4617" width="16.375" style="8" customWidth="1"/>
    <col min="4618" max="4618" width="10.375" style="8" customWidth="1"/>
    <col min="4619" max="4620" width="9.75" style="8" customWidth="1"/>
    <col min="4621" max="4621" width="15.375" style="8" customWidth="1"/>
    <col min="4622" max="4709" width="10" style="8"/>
    <col min="4710" max="4710" width="14.625" style="8" customWidth="1"/>
    <col min="4711" max="4711" width="15.125" style="8" customWidth="1"/>
    <col min="4712" max="4712" width="16.75" style="8" customWidth="1"/>
    <col min="4713" max="4713" width="10" style="8"/>
    <col min="4714" max="4714" width="17.875" style="8" customWidth="1"/>
    <col min="4715" max="4864" width="10" style="8"/>
    <col min="4865" max="4865" width="1.5" style="8" customWidth="1"/>
    <col min="4866" max="4868" width="6.125" style="8" customWidth="1"/>
    <col min="4869" max="4869" width="35.875" style="8" bestFit="1" customWidth="1"/>
    <col min="4870" max="4870" width="28.25" style="8" customWidth="1"/>
    <col min="4871" max="4871" width="24.375" style="8" customWidth="1"/>
    <col min="4872" max="4872" width="20.875" style="8" customWidth="1"/>
    <col min="4873" max="4873" width="16.375" style="8" customWidth="1"/>
    <col min="4874" max="4874" width="10.375" style="8" customWidth="1"/>
    <col min="4875" max="4876" width="9.75" style="8" customWidth="1"/>
    <col min="4877" max="4877" width="15.375" style="8" customWidth="1"/>
    <col min="4878" max="4965" width="10" style="8"/>
    <col min="4966" max="4966" width="14.625" style="8" customWidth="1"/>
    <col min="4967" max="4967" width="15.125" style="8" customWidth="1"/>
    <col min="4968" max="4968" width="16.75" style="8" customWidth="1"/>
    <col min="4969" max="4969" width="10" style="8"/>
    <col min="4970" max="4970" width="17.875" style="8" customWidth="1"/>
    <col min="4971" max="5120" width="10" style="8"/>
    <col min="5121" max="5121" width="1.5" style="8" customWidth="1"/>
    <col min="5122" max="5124" width="6.125" style="8" customWidth="1"/>
    <col min="5125" max="5125" width="35.875" style="8" bestFit="1" customWidth="1"/>
    <col min="5126" max="5126" width="28.25" style="8" customWidth="1"/>
    <col min="5127" max="5127" width="24.375" style="8" customWidth="1"/>
    <col min="5128" max="5128" width="20.875" style="8" customWidth="1"/>
    <col min="5129" max="5129" width="16.375" style="8" customWidth="1"/>
    <col min="5130" max="5130" width="10.375" style="8" customWidth="1"/>
    <col min="5131" max="5132" width="9.75" style="8" customWidth="1"/>
    <col min="5133" max="5133" width="15.375" style="8" customWidth="1"/>
    <col min="5134" max="5221" width="10" style="8"/>
    <col min="5222" max="5222" width="14.625" style="8" customWidth="1"/>
    <col min="5223" max="5223" width="15.125" style="8" customWidth="1"/>
    <col min="5224" max="5224" width="16.75" style="8" customWidth="1"/>
    <col min="5225" max="5225" width="10" style="8"/>
    <col min="5226" max="5226" width="17.875" style="8" customWidth="1"/>
    <col min="5227" max="5376" width="10" style="8"/>
    <col min="5377" max="5377" width="1.5" style="8" customWidth="1"/>
    <col min="5378" max="5380" width="6.125" style="8" customWidth="1"/>
    <col min="5381" max="5381" width="35.875" style="8" bestFit="1" customWidth="1"/>
    <col min="5382" max="5382" width="28.25" style="8" customWidth="1"/>
    <col min="5383" max="5383" width="24.375" style="8" customWidth="1"/>
    <col min="5384" max="5384" width="20.875" style="8" customWidth="1"/>
    <col min="5385" max="5385" width="16.375" style="8" customWidth="1"/>
    <col min="5386" max="5386" width="10.375" style="8" customWidth="1"/>
    <col min="5387" max="5388" width="9.75" style="8" customWidth="1"/>
    <col min="5389" max="5389" width="15.375" style="8" customWidth="1"/>
    <col min="5390" max="5477" width="10" style="8"/>
    <col min="5478" max="5478" width="14.625" style="8" customWidth="1"/>
    <col min="5479" max="5479" width="15.125" style="8" customWidth="1"/>
    <col min="5480" max="5480" width="16.75" style="8" customWidth="1"/>
    <col min="5481" max="5481" width="10" style="8"/>
    <col min="5482" max="5482" width="17.875" style="8" customWidth="1"/>
    <col min="5483" max="5632" width="10" style="8"/>
    <col min="5633" max="5633" width="1.5" style="8" customWidth="1"/>
    <col min="5634" max="5636" width="6.125" style="8" customWidth="1"/>
    <col min="5637" max="5637" width="35.875" style="8" bestFit="1" customWidth="1"/>
    <col min="5638" max="5638" width="28.25" style="8" customWidth="1"/>
    <col min="5639" max="5639" width="24.375" style="8" customWidth="1"/>
    <col min="5640" max="5640" width="20.875" style="8" customWidth="1"/>
    <col min="5641" max="5641" width="16.375" style="8" customWidth="1"/>
    <col min="5642" max="5642" width="10.375" style="8" customWidth="1"/>
    <col min="5643" max="5644" width="9.75" style="8" customWidth="1"/>
    <col min="5645" max="5645" width="15.375" style="8" customWidth="1"/>
    <col min="5646" max="5733" width="10" style="8"/>
    <col min="5734" max="5734" width="14.625" style="8" customWidth="1"/>
    <col min="5735" max="5735" width="15.125" style="8" customWidth="1"/>
    <col min="5736" max="5736" width="16.75" style="8" customWidth="1"/>
    <col min="5737" max="5737" width="10" style="8"/>
    <col min="5738" max="5738" width="17.875" style="8" customWidth="1"/>
    <col min="5739" max="5888" width="10" style="8"/>
    <col min="5889" max="5889" width="1.5" style="8" customWidth="1"/>
    <col min="5890" max="5892" width="6.125" style="8" customWidth="1"/>
    <col min="5893" max="5893" width="35.875" style="8" bestFit="1" customWidth="1"/>
    <col min="5894" max="5894" width="28.25" style="8" customWidth="1"/>
    <col min="5895" max="5895" width="24.375" style="8" customWidth="1"/>
    <col min="5896" max="5896" width="20.875" style="8" customWidth="1"/>
    <col min="5897" max="5897" width="16.375" style="8" customWidth="1"/>
    <col min="5898" max="5898" width="10.375" style="8" customWidth="1"/>
    <col min="5899" max="5900" width="9.75" style="8" customWidth="1"/>
    <col min="5901" max="5901" width="15.375" style="8" customWidth="1"/>
    <col min="5902" max="5989" width="10" style="8"/>
    <col min="5990" max="5990" width="14.625" style="8" customWidth="1"/>
    <col min="5991" max="5991" width="15.125" style="8" customWidth="1"/>
    <col min="5992" max="5992" width="16.75" style="8" customWidth="1"/>
    <col min="5993" max="5993" width="10" style="8"/>
    <col min="5994" max="5994" width="17.875" style="8" customWidth="1"/>
    <col min="5995" max="6144" width="10" style="8"/>
    <col min="6145" max="6145" width="1.5" style="8" customWidth="1"/>
    <col min="6146" max="6148" width="6.125" style="8" customWidth="1"/>
    <col min="6149" max="6149" width="35.875" style="8" bestFit="1" customWidth="1"/>
    <col min="6150" max="6150" width="28.25" style="8" customWidth="1"/>
    <col min="6151" max="6151" width="24.375" style="8" customWidth="1"/>
    <col min="6152" max="6152" width="20.875" style="8" customWidth="1"/>
    <col min="6153" max="6153" width="16.375" style="8" customWidth="1"/>
    <col min="6154" max="6154" width="10.375" style="8" customWidth="1"/>
    <col min="6155" max="6156" width="9.75" style="8" customWidth="1"/>
    <col min="6157" max="6157" width="15.375" style="8" customWidth="1"/>
    <col min="6158" max="6245" width="10" style="8"/>
    <col min="6246" max="6246" width="14.625" style="8" customWidth="1"/>
    <col min="6247" max="6247" width="15.125" style="8" customWidth="1"/>
    <col min="6248" max="6248" width="16.75" style="8" customWidth="1"/>
    <col min="6249" max="6249" width="10" style="8"/>
    <col min="6250" max="6250" width="17.875" style="8" customWidth="1"/>
    <col min="6251" max="6400" width="10" style="8"/>
    <col min="6401" max="6401" width="1.5" style="8" customWidth="1"/>
    <col min="6402" max="6404" width="6.125" style="8" customWidth="1"/>
    <col min="6405" max="6405" width="35.875" style="8" bestFit="1" customWidth="1"/>
    <col min="6406" max="6406" width="28.25" style="8" customWidth="1"/>
    <col min="6407" max="6407" width="24.375" style="8" customWidth="1"/>
    <col min="6408" max="6408" width="20.875" style="8" customWidth="1"/>
    <col min="6409" max="6409" width="16.375" style="8" customWidth="1"/>
    <col min="6410" max="6410" width="10.375" style="8" customWidth="1"/>
    <col min="6411" max="6412" width="9.75" style="8" customWidth="1"/>
    <col min="6413" max="6413" width="15.375" style="8" customWidth="1"/>
    <col min="6414" max="6501" width="10" style="8"/>
    <col min="6502" max="6502" width="14.625" style="8" customWidth="1"/>
    <col min="6503" max="6503" width="15.125" style="8" customWidth="1"/>
    <col min="6504" max="6504" width="16.75" style="8" customWidth="1"/>
    <col min="6505" max="6505" width="10" style="8"/>
    <col min="6506" max="6506" width="17.875" style="8" customWidth="1"/>
    <col min="6507" max="6656" width="10" style="8"/>
    <col min="6657" max="6657" width="1.5" style="8" customWidth="1"/>
    <col min="6658" max="6660" width="6.125" style="8" customWidth="1"/>
    <col min="6661" max="6661" width="35.875" style="8" bestFit="1" customWidth="1"/>
    <col min="6662" max="6662" width="28.25" style="8" customWidth="1"/>
    <col min="6663" max="6663" width="24.375" style="8" customWidth="1"/>
    <col min="6664" max="6664" width="20.875" style="8" customWidth="1"/>
    <col min="6665" max="6665" width="16.375" style="8" customWidth="1"/>
    <col min="6666" max="6666" width="10.375" style="8" customWidth="1"/>
    <col min="6667" max="6668" width="9.75" style="8" customWidth="1"/>
    <col min="6669" max="6669" width="15.375" style="8" customWidth="1"/>
    <col min="6670" max="6757" width="10" style="8"/>
    <col min="6758" max="6758" width="14.625" style="8" customWidth="1"/>
    <col min="6759" max="6759" width="15.125" style="8" customWidth="1"/>
    <col min="6760" max="6760" width="16.75" style="8" customWidth="1"/>
    <col min="6761" max="6761" width="10" style="8"/>
    <col min="6762" max="6762" width="17.875" style="8" customWidth="1"/>
    <col min="6763" max="6912" width="10" style="8"/>
    <col min="6913" max="6913" width="1.5" style="8" customWidth="1"/>
    <col min="6914" max="6916" width="6.125" style="8" customWidth="1"/>
    <col min="6917" max="6917" width="35.875" style="8" bestFit="1" customWidth="1"/>
    <col min="6918" max="6918" width="28.25" style="8" customWidth="1"/>
    <col min="6919" max="6919" width="24.375" style="8" customWidth="1"/>
    <col min="6920" max="6920" width="20.875" style="8" customWidth="1"/>
    <col min="6921" max="6921" width="16.375" style="8" customWidth="1"/>
    <col min="6922" max="6922" width="10.375" style="8" customWidth="1"/>
    <col min="6923" max="6924" width="9.75" style="8" customWidth="1"/>
    <col min="6925" max="6925" width="15.375" style="8" customWidth="1"/>
    <col min="6926" max="7013" width="10" style="8"/>
    <col min="7014" max="7014" width="14.625" style="8" customWidth="1"/>
    <col min="7015" max="7015" width="15.125" style="8" customWidth="1"/>
    <col min="7016" max="7016" width="16.75" style="8" customWidth="1"/>
    <col min="7017" max="7017" width="10" style="8"/>
    <col min="7018" max="7018" width="17.875" style="8" customWidth="1"/>
    <col min="7019" max="7168" width="10" style="8"/>
    <col min="7169" max="7169" width="1.5" style="8" customWidth="1"/>
    <col min="7170" max="7172" width="6.125" style="8" customWidth="1"/>
    <col min="7173" max="7173" width="35.875" style="8" bestFit="1" customWidth="1"/>
    <col min="7174" max="7174" width="28.25" style="8" customWidth="1"/>
    <col min="7175" max="7175" width="24.375" style="8" customWidth="1"/>
    <col min="7176" max="7176" width="20.875" style="8" customWidth="1"/>
    <col min="7177" max="7177" width="16.375" style="8" customWidth="1"/>
    <col min="7178" max="7178" width="10.375" style="8" customWidth="1"/>
    <col min="7179" max="7180" width="9.75" style="8" customWidth="1"/>
    <col min="7181" max="7181" width="15.375" style="8" customWidth="1"/>
    <col min="7182" max="7269" width="10" style="8"/>
    <col min="7270" max="7270" width="14.625" style="8" customWidth="1"/>
    <col min="7271" max="7271" width="15.125" style="8" customWidth="1"/>
    <col min="7272" max="7272" width="16.75" style="8" customWidth="1"/>
    <col min="7273" max="7273" width="10" style="8"/>
    <col min="7274" max="7274" width="17.875" style="8" customWidth="1"/>
    <col min="7275" max="7424" width="10" style="8"/>
    <col min="7425" max="7425" width="1.5" style="8" customWidth="1"/>
    <col min="7426" max="7428" width="6.125" style="8" customWidth="1"/>
    <col min="7429" max="7429" width="35.875" style="8" bestFit="1" customWidth="1"/>
    <col min="7430" max="7430" width="28.25" style="8" customWidth="1"/>
    <col min="7431" max="7431" width="24.375" style="8" customWidth="1"/>
    <col min="7432" max="7432" width="20.875" style="8" customWidth="1"/>
    <col min="7433" max="7433" width="16.375" style="8" customWidth="1"/>
    <col min="7434" max="7434" width="10.375" style="8" customWidth="1"/>
    <col min="7435" max="7436" width="9.75" style="8" customWidth="1"/>
    <col min="7437" max="7437" width="15.375" style="8" customWidth="1"/>
    <col min="7438" max="7525" width="10" style="8"/>
    <col min="7526" max="7526" width="14.625" style="8" customWidth="1"/>
    <col min="7527" max="7527" width="15.125" style="8" customWidth="1"/>
    <col min="7528" max="7528" width="16.75" style="8" customWidth="1"/>
    <col min="7529" max="7529" width="10" style="8"/>
    <col min="7530" max="7530" width="17.875" style="8" customWidth="1"/>
    <col min="7531" max="7680" width="10" style="8"/>
    <col min="7681" max="7681" width="1.5" style="8" customWidth="1"/>
    <col min="7682" max="7684" width="6.125" style="8" customWidth="1"/>
    <col min="7685" max="7685" width="35.875" style="8" bestFit="1" customWidth="1"/>
    <col min="7686" max="7686" width="28.25" style="8" customWidth="1"/>
    <col min="7687" max="7687" width="24.375" style="8" customWidth="1"/>
    <col min="7688" max="7688" width="20.875" style="8" customWidth="1"/>
    <col min="7689" max="7689" width="16.375" style="8" customWidth="1"/>
    <col min="7690" max="7690" width="10.375" style="8" customWidth="1"/>
    <col min="7691" max="7692" width="9.75" style="8" customWidth="1"/>
    <col min="7693" max="7693" width="15.375" style="8" customWidth="1"/>
    <col min="7694" max="7781" width="10" style="8"/>
    <col min="7782" max="7782" width="14.625" style="8" customWidth="1"/>
    <col min="7783" max="7783" width="15.125" style="8" customWidth="1"/>
    <col min="7784" max="7784" width="16.75" style="8" customWidth="1"/>
    <col min="7785" max="7785" width="10" style="8"/>
    <col min="7786" max="7786" width="17.875" style="8" customWidth="1"/>
    <col min="7787" max="7936" width="10" style="8"/>
    <col min="7937" max="7937" width="1.5" style="8" customWidth="1"/>
    <col min="7938" max="7940" width="6.125" style="8" customWidth="1"/>
    <col min="7941" max="7941" width="35.875" style="8" bestFit="1" customWidth="1"/>
    <col min="7942" max="7942" width="28.25" style="8" customWidth="1"/>
    <col min="7943" max="7943" width="24.375" style="8" customWidth="1"/>
    <col min="7944" max="7944" width="20.875" style="8" customWidth="1"/>
    <col min="7945" max="7945" width="16.375" style="8" customWidth="1"/>
    <col min="7946" max="7946" width="10.375" style="8" customWidth="1"/>
    <col min="7947" max="7948" width="9.75" style="8" customWidth="1"/>
    <col min="7949" max="7949" width="15.375" style="8" customWidth="1"/>
    <col min="7950" max="8037" width="10" style="8"/>
    <col min="8038" max="8038" width="14.625" style="8" customWidth="1"/>
    <col min="8039" max="8039" width="15.125" style="8" customWidth="1"/>
    <col min="8040" max="8040" width="16.75" style="8" customWidth="1"/>
    <col min="8041" max="8041" width="10" style="8"/>
    <col min="8042" max="8042" width="17.875" style="8" customWidth="1"/>
    <col min="8043" max="8192" width="10" style="8"/>
    <col min="8193" max="8193" width="1.5" style="8" customWidth="1"/>
    <col min="8194" max="8196" width="6.125" style="8" customWidth="1"/>
    <col min="8197" max="8197" width="35.875" style="8" bestFit="1" customWidth="1"/>
    <col min="8198" max="8198" width="28.25" style="8" customWidth="1"/>
    <col min="8199" max="8199" width="24.375" style="8" customWidth="1"/>
    <col min="8200" max="8200" width="20.875" style="8" customWidth="1"/>
    <col min="8201" max="8201" width="16.375" style="8" customWidth="1"/>
    <col min="8202" max="8202" width="10.375" style="8" customWidth="1"/>
    <col min="8203" max="8204" width="9.75" style="8" customWidth="1"/>
    <col min="8205" max="8205" width="15.375" style="8" customWidth="1"/>
    <col min="8206" max="8293" width="10" style="8"/>
    <col min="8294" max="8294" width="14.625" style="8" customWidth="1"/>
    <col min="8295" max="8295" width="15.125" style="8" customWidth="1"/>
    <col min="8296" max="8296" width="16.75" style="8" customWidth="1"/>
    <col min="8297" max="8297" width="10" style="8"/>
    <col min="8298" max="8298" width="17.875" style="8" customWidth="1"/>
    <col min="8299" max="8448" width="10" style="8"/>
    <col min="8449" max="8449" width="1.5" style="8" customWidth="1"/>
    <col min="8450" max="8452" width="6.125" style="8" customWidth="1"/>
    <col min="8453" max="8453" width="35.875" style="8" bestFit="1" customWidth="1"/>
    <col min="8454" max="8454" width="28.25" style="8" customWidth="1"/>
    <col min="8455" max="8455" width="24.375" style="8" customWidth="1"/>
    <col min="8456" max="8456" width="20.875" style="8" customWidth="1"/>
    <col min="8457" max="8457" width="16.375" style="8" customWidth="1"/>
    <col min="8458" max="8458" width="10.375" style="8" customWidth="1"/>
    <col min="8459" max="8460" width="9.75" style="8" customWidth="1"/>
    <col min="8461" max="8461" width="15.375" style="8" customWidth="1"/>
    <col min="8462" max="8549" width="10" style="8"/>
    <col min="8550" max="8550" width="14.625" style="8" customWidth="1"/>
    <col min="8551" max="8551" width="15.125" style="8" customWidth="1"/>
    <col min="8552" max="8552" width="16.75" style="8" customWidth="1"/>
    <col min="8553" max="8553" width="10" style="8"/>
    <col min="8554" max="8554" width="17.875" style="8" customWidth="1"/>
    <col min="8555" max="8704" width="10" style="8"/>
    <col min="8705" max="8705" width="1.5" style="8" customWidth="1"/>
    <col min="8706" max="8708" width="6.125" style="8" customWidth="1"/>
    <col min="8709" max="8709" width="35.875" style="8" bestFit="1" customWidth="1"/>
    <col min="8710" max="8710" width="28.25" style="8" customWidth="1"/>
    <col min="8711" max="8711" width="24.375" style="8" customWidth="1"/>
    <col min="8712" max="8712" width="20.875" style="8" customWidth="1"/>
    <col min="8713" max="8713" width="16.375" style="8" customWidth="1"/>
    <col min="8714" max="8714" width="10.375" style="8" customWidth="1"/>
    <col min="8715" max="8716" width="9.75" style="8" customWidth="1"/>
    <col min="8717" max="8717" width="15.375" style="8" customWidth="1"/>
    <col min="8718" max="8805" width="10" style="8"/>
    <col min="8806" max="8806" width="14.625" style="8" customWidth="1"/>
    <col min="8807" max="8807" width="15.125" style="8" customWidth="1"/>
    <col min="8808" max="8808" width="16.75" style="8" customWidth="1"/>
    <col min="8809" max="8809" width="10" style="8"/>
    <col min="8810" max="8810" width="17.875" style="8" customWidth="1"/>
    <col min="8811" max="8960" width="10" style="8"/>
    <col min="8961" max="8961" width="1.5" style="8" customWidth="1"/>
    <col min="8962" max="8964" width="6.125" style="8" customWidth="1"/>
    <col min="8965" max="8965" width="35.875" style="8" bestFit="1" customWidth="1"/>
    <col min="8966" max="8966" width="28.25" style="8" customWidth="1"/>
    <col min="8967" max="8967" width="24.375" style="8" customWidth="1"/>
    <col min="8968" max="8968" width="20.875" style="8" customWidth="1"/>
    <col min="8969" max="8969" width="16.375" style="8" customWidth="1"/>
    <col min="8970" max="8970" width="10.375" style="8" customWidth="1"/>
    <col min="8971" max="8972" width="9.75" style="8" customWidth="1"/>
    <col min="8973" max="8973" width="15.375" style="8" customWidth="1"/>
    <col min="8974" max="9061" width="10" style="8"/>
    <col min="9062" max="9062" width="14.625" style="8" customWidth="1"/>
    <col min="9063" max="9063" width="15.125" style="8" customWidth="1"/>
    <col min="9064" max="9064" width="16.75" style="8" customWidth="1"/>
    <col min="9065" max="9065" width="10" style="8"/>
    <col min="9066" max="9066" width="17.875" style="8" customWidth="1"/>
    <col min="9067" max="9216" width="10" style="8"/>
    <col min="9217" max="9217" width="1.5" style="8" customWidth="1"/>
    <col min="9218" max="9220" width="6.125" style="8" customWidth="1"/>
    <col min="9221" max="9221" width="35.875" style="8" bestFit="1" customWidth="1"/>
    <col min="9222" max="9222" width="28.25" style="8" customWidth="1"/>
    <col min="9223" max="9223" width="24.375" style="8" customWidth="1"/>
    <col min="9224" max="9224" width="20.875" style="8" customWidth="1"/>
    <col min="9225" max="9225" width="16.375" style="8" customWidth="1"/>
    <col min="9226" max="9226" width="10.375" style="8" customWidth="1"/>
    <col min="9227" max="9228" width="9.75" style="8" customWidth="1"/>
    <col min="9229" max="9229" width="15.375" style="8" customWidth="1"/>
    <col min="9230" max="9317" width="10" style="8"/>
    <col min="9318" max="9318" width="14.625" style="8" customWidth="1"/>
    <col min="9319" max="9319" width="15.125" style="8" customWidth="1"/>
    <col min="9320" max="9320" width="16.75" style="8" customWidth="1"/>
    <col min="9321" max="9321" width="10" style="8"/>
    <col min="9322" max="9322" width="17.875" style="8" customWidth="1"/>
    <col min="9323" max="9472" width="10" style="8"/>
    <col min="9473" max="9473" width="1.5" style="8" customWidth="1"/>
    <col min="9474" max="9476" width="6.125" style="8" customWidth="1"/>
    <col min="9477" max="9477" width="35.875" style="8" bestFit="1" customWidth="1"/>
    <col min="9478" max="9478" width="28.25" style="8" customWidth="1"/>
    <col min="9479" max="9479" width="24.375" style="8" customWidth="1"/>
    <col min="9480" max="9480" width="20.875" style="8" customWidth="1"/>
    <col min="9481" max="9481" width="16.375" style="8" customWidth="1"/>
    <col min="9482" max="9482" width="10.375" style="8" customWidth="1"/>
    <col min="9483" max="9484" width="9.75" style="8" customWidth="1"/>
    <col min="9485" max="9485" width="15.375" style="8" customWidth="1"/>
    <col min="9486" max="9573" width="10" style="8"/>
    <col min="9574" max="9574" width="14.625" style="8" customWidth="1"/>
    <col min="9575" max="9575" width="15.125" style="8" customWidth="1"/>
    <col min="9576" max="9576" width="16.75" style="8" customWidth="1"/>
    <col min="9577" max="9577" width="10" style="8"/>
    <col min="9578" max="9578" width="17.875" style="8" customWidth="1"/>
    <col min="9579" max="9728" width="10" style="8"/>
    <col min="9729" max="9729" width="1.5" style="8" customWidth="1"/>
    <col min="9730" max="9732" width="6.125" style="8" customWidth="1"/>
    <col min="9733" max="9733" width="35.875" style="8" bestFit="1" customWidth="1"/>
    <col min="9734" max="9734" width="28.25" style="8" customWidth="1"/>
    <col min="9735" max="9735" width="24.375" style="8" customWidth="1"/>
    <col min="9736" max="9736" width="20.875" style="8" customWidth="1"/>
    <col min="9737" max="9737" width="16.375" style="8" customWidth="1"/>
    <col min="9738" max="9738" width="10.375" style="8" customWidth="1"/>
    <col min="9739" max="9740" width="9.75" style="8" customWidth="1"/>
    <col min="9741" max="9741" width="15.375" style="8" customWidth="1"/>
    <col min="9742" max="9829" width="10" style="8"/>
    <col min="9830" max="9830" width="14.625" style="8" customWidth="1"/>
    <col min="9831" max="9831" width="15.125" style="8" customWidth="1"/>
    <col min="9832" max="9832" width="16.75" style="8" customWidth="1"/>
    <col min="9833" max="9833" width="10" style="8"/>
    <col min="9834" max="9834" width="17.875" style="8" customWidth="1"/>
    <col min="9835" max="9984" width="10" style="8"/>
    <col min="9985" max="9985" width="1.5" style="8" customWidth="1"/>
    <col min="9986" max="9988" width="6.125" style="8" customWidth="1"/>
    <col min="9989" max="9989" width="35.875" style="8" bestFit="1" customWidth="1"/>
    <col min="9990" max="9990" width="28.25" style="8" customWidth="1"/>
    <col min="9991" max="9991" width="24.375" style="8" customWidth="1"/>
    <col min="9992" max="9992" width="20.875" style="8" customWidth="1"/>
    <col min="9993" max="9993" width="16.375" style="8" customWidth="1"/>
    <col min="9994" max="9994" width="10.375" style="8" customWidth="1"/>
    <col min="9995" max="9996" width="9.75" style="8" customWidth="1"/>
    <col min="9997" max="9997" width="15.375" style="8" customWidth="1"/>
    <col min="9998" max="10085" width="10" style="8"/>
    <col min="10086" max="10086" width="14.625" style="8" customWidth="1"/>
    <col min="10087" max="10087" width="15.125" style="8" customWidth="1"/>
    <col min="10088" max="10088" width="16.75" style="8" customWidth="1"/>
    <col min="10089" max="10089" width="10" style="8"/>
    <col min="10090" max="10090" width="17.875" style="8" customWidth="1"/>
    <col min="10091" max="10240" width="10" style="8"/>
    <col min="10241" max="10241" width="1.5" style="8" customWidth="1"/>
    <col min="10242" max="10244" width="6.125" style="8" customWidth="1"/>
    <col min="10245" max="10245" width="35.875" style="8" bestFit="1" customWidth="1"/>
    <col min="10246" max="10246" width="28.25" style="8" customWidth="1"/>
    <col min="10247" max="10247" width="24.375" style="8" customWidth="1"/>
    <col min="10248" max="10248" width="20.875" style="8" customWidth="1"/>
    <col min="10249" max="10249" width="16.375" style="8" customWidth="1"/>
    <col min="10250" max="10250" width="10.375" style="8" customWidth="1"/>
    <col min="10251" max="10252" width="9.75" style="8" customWidth="1"/>
    <col min="10253" max="10253" width="15.375" style="8" customWidth="1"/>
    <col min="10254" max="10341" width="10" style="8"/>
    <col min="10342" max="10342" width="14.625" style="8" customWidth="1"/>
    <col min="10343" max="10343" width="15.125" style="8" customWidth="1"/>
    <col min="10344" max="10344" width="16.75" style="8" customWidth="1"/>
    <col min="10345" max="10345" width="10" style="8"/>
    <col min="10346" max="10346" width="17.875" style="8" customWidth="1"/>
    <col min="10347" max="10496" width="10" style="8"/>
    <col min="10497" max="10497" width="1.5" style="8" customWidth="1"/>
    <col min="10498" max="10500" width="6.125" style="8" customWidth="1"/>
    <col min="10501" max="10501" width="35.875" style="8" bestFit="1" customWidth="1"/>
    <col min="10502" max="10502" width="28.25" style="8" customWidth="1"/>
    <col min="10503" max="10503" width="24.375" style="8" customWidth="1"/>
    <col min="10504" max="10504" width="20.875" style="8" customWidth="1"/>
    <col min="10505" max="10505" width="16.375" style="8" customWidth="1"/>
    <col min="10506" max="10506" width="10.375" style="8" customWidth="1"/>
    <col min="10507" max="10508" width="9.75" style="8" customWidth="1"/>
    <col min="10509" max="10509" width="15.375" style="8" customWidth="1"/>
    <col min="10510" max="10597" width="10" style="8"/>
    <col min="10598" max="10598" width="14.625" style="8" customWidth="1"/>
    <col min="10599" max="10599" width="15.125" style="8" customWidth="1"/>
    <col min="10600" max="10600" width="16.75" style="8" customWidth="1"/>
    <col min="10601" max="10601" width="10" style="8"/>
    <col min="10602" max="10602" width="17.875" style="8" customWidth="1"/>
    <col min="10603" max="10752" width="10" style="8"/>
    <col min="10753" max="10753" width="1.5" style="8" customWidth="1"/>
    <col min="10754" max="10756" width="6.125" style="8" customWidth="1"/>
    <col min="10757" max="10757" width="35.875" style="8" bestFit="1" customWidth="1"/>
    <col min="10758" max="10758" width="28.25" style="8" customWidth="1"/>
    <col min="10759" max="10759" width="24.375" style="8" customWidth="1"/>
    <col min="10760" max="10760" width="20.875" style="8" customWidth="1"/>
    <col min="10761" max="10761" width="16.375" style="8" customWidth="1"/>
    <col min="10762" max="10762" width="10.375" style="8" customWidth="1"/>
    <col min="10763" max="10764" width="9.75" style="8" customWidth="1"/>
    <col min="10765" max="10765" width="15.375" style="8" customWidth="1"/>
    <col min="10766" max="10853" width="10" style="8"/>
    <col min="10854" max="10854" width="14.625" style="8" customWidth="1"/>
    <col min="10855" max="10855" width="15.125" style="8" customWidth="1"/>
    <col min="10856" max="10856" width="16.75" style="8" customWidth="1"/>
    <col min="10857" max="10857" width="10" style="8"/>
    <col min="10858" max="10858" width="17.875" style="8" customWidth="1"/>
    <col min="10859" max="11008" width="10" style="8"/>
    <col min="11009" max="11009" width="1.5" style="8" customWidth="1"/>
    <col min="11010" max="11012" width="6.125" style="8" customWidth="1"/>
    <col min="11013" max="11013" width="35.875" style="8" bestFit="1" customWidth="1"/>
    <col min="11014" max="11014" width="28.25" style="8" customWidth="1"/>
    <col min="11015" max="11015" width="24.375" style="8" customWidth="1"/>
    <col min="11016" max="11016" width="20.875" style="8" customWidth="1"/>
    <col min="11017" max="11017" width="16.375" style="8" customWidth="1"/>
    <col min="11018" max="11018" width="10.375" style="8" customWidth="1"/>
    <col min="11019" max="11020" width="9.75" style="8" customWidth="1"/>
    <col min="11021" max="11021" width="15.375" style="8" customWidth="1"/>
    <col min="11022" max="11109" width="10" style="8"/>
    <col min="11110" max="11110" width="14.625" style="8" customWidth="1"/>
    <col min="11111" max="11111" width="15.125" style="8" customWidth="1"/>
    <col min="11112" max="11112" width="16.75" style="8" customWidth="1"/>
    <col min="11113" max="11113" width="10" style="8"/>
    <col min="11114" max="11114" width="17.875" style="8" customWidth="1"/>
    <col min="11115" max="11264" width="10" style="8"/>
    <col min="11265" max="11265" width="1.5" style="8" customWidth="1"/>
    <col min="11266" max="11268" width="6.125" style="8" customWidth="1"/>
    <col min="11269" max="11269" width="35.875" style="8" bestFit="1" customWidth="1"/>
    <col min="11270" max="11270" width="28.25" style="8" customWidth="1"/>
    <col min="11271" max="11271" width="24.375" style="8" customWidth="1"/>
    <col min="11272" max="11272" width="20.875" style="8" customWidth="1"/>
    <col min="11273" max="11273" width="16.375" style="8" customWidth="1"/>
    <col min="11274" max="11274" width="10.375" style="8" customWidth="1"/>
    <col min="11275" max="11276" width="9.75" style="8" customWidth="1"/>
    <col min="11277" max="11277" width="15.375" style="8" customWidth="1"/>
    <col min="11278" max="11365" width="10" style="8"/>
    <col min="11366" max="11366" width="14.625" style="8" customWidth="1"/>
    <col min="11367" max="11367" width="15.125" style="8" customWidth="1"/>
    <col min="11368" max="11368" width="16.75" style="8" customWidth="1"/>
    <col min="11369" max="11369" width="10" style="8"/>
    <col min="11370" max="11370" width="17.875" style="8" customWidth="1"/>
    <col min="11371" max="11520" width="10" style="8"/>
    <col min="11521" max="11521" width="1.5" style="8" customWidth="1"/>
    <col min="11522" max="11524" width="6.125" style="8" customWidth="1"/>
    <col min="11525" max="11525" width="35.875" style="8" bestFit="1" customWidth="1"/>
    <col min="11526" max="11526" width="28.25" style="8" customWidth="1"/>
    <col min="11527" max="11527" width="24.375" style="8" customWidth="1"/>
    <col min="11528" max="11528" width="20.875" style="8" customWidth="1"/>
    <col min="11529" max="11529" width="16.375" style="8" customWidth="1"/>
    <col min="11530" max="11530" width="10.375" style="8" customWidth="1"/>
    <col min="11531" max="11532" width="9.75" style="8" customWidth="1"/>
    <col min="11533" max="11533" width="15.375" style="8" customWidth="1"/>
    <col min="11534" max="11621" width="10" style="8"/>
    <col min="11622" max="11622" width="14.625" style="8" customWidth="1"/>
    <col min="11623" max="11623" width="15.125" style="8" customWidth="1"/>
    <col min="11624" max="11624" width="16.75" style="8" customWidth="1"/>
    <col min="11625" max="11625" width="10" style="8"/>
    <col min="11626" max="11626" width="17.875" style="8" customWidth="1"/>
    <col min="11627" max="11776" width="10" style="8"/>
    <col min="11777" max="11777" width="1.5" style="8" customWidth="1"/>
    <col min="11778" max="11780" width="6.125" style="8" customWidth="1"/>
    <col min="11781" max="11781" width="35.875" style="8" bestFit="1" customWidth="1"/>
    <col min="11782" max="11782" width="28.25" style="8" customWidth="1"/>
    <col min="11783" max="11783" width="24.375" style="8" customWidth="1"/>
    <col min="11784" max="11784" width="20.875" style="8" customWidth="1"/>
    <col min="11785" max="11785" width="16.375" style="8" customWidth="1"/>
    <col min="11786" max="11786" width="10.375" style="8" customWidth="1"/>
    <col min="11787" max="11788" width="9.75" style="8" customWidth="1"/>
    <col min="11789" max="11789" width="15.375" style="8" customWidth="1"/>
    <col min="11790" max="11877" width="10" style="8"/>
    <col min="11878" max="11878" width="14.625" style="8" customWidth="1"/>
    <col min="11879" max="11879" width="15.125" style="8" customWidth="1"/>
    <col min="11880" max="11880" width="16.75" style="8" customWidth="1"/>
    <col min="11881" max="11881" width="10" style="8"/>
    <col min="11882" max="11882" width="17.875" style="8" customWidth="1"/>
    <col min="11883" max="12032" width="10" style="8"/>
    <col min="12033" max="12033" width="1.5" style="8" customWidth="1"/>
    <col min="12034" max="12036" width="6.125" style="8" customWidth="1"/>
    <col min="12037" max="12037" width="35.875" style="8" bestFit="1" customWidth="1"/>
    <col min="12038" max="12038" width="28.25" style="8" customWidth="1"/>
    <col min="12039" max="12039" width="24.375" style="8" customWidth="1"/>
    <col min="12040" max="12040" width="20.875" style="8" customWidth="1"/>
    <col min="12041" max="12041" width="16.375" style="8" customWidth="1"/>
    <col min="12042" max="12042" width="10.375" style="8" customWidth="1"/>
    <col min="12043" max="12044" width="9.75" style="8" customWidth="1"/>
    <col min="12045" max="12045" width="15.375" style="8" customWidth="1"/>
    <col min="12046" max="12133" width="10" style="8"/>
    <col min="12134" max="12134" width="14.625" style="8" customWidth="1"/>
    <col min="12135" max="12135" width="15.125" style="8" customWidth="1"/>
    <col min="12136" max="12136" width="16.75" style="8" customWidth="1"/>
    <col min="12137" max="12137" width="10" style="8"/>
    <col min="12138" max="12138" width="17.875" style="8" customWidth="1"/>
    <col min="12139" max="12288" width="10" style="8"/>
    <col min="12289" max="12289" width="1.5" style="8" customWidth="1"/>
    <col min="12290" max="12292" width="6.125" style="8" customWidth="1"/>
    <col min="12293" max="12293" width="35.875" style="8" bestFit="1" customWidth="1"/>
    <col min="12294" max="12294" width="28.25" style="8" customWidth="1"/>
    <col min="12295" max="12295" width="24.375" style="8" customWidth="1"/>
    <col min="12296" max="12296" width="20.875" style="8" customWidth="1"/>
    <col min="12297" max="12297" width="16.375" style="8" customWidth="1"/>
    <col min="12298" max="12298" width="10.375" style="8" customWidth="1"/>
    <col min="12299" max="12300" width="9.75" style="8" customWidth="1"/>
    <col min="12301" max="12301" width="15.375" style="8" customWidth="1"/>
    <col min="12302" max="12389" width="10" style="8"/>
    <col min="12390" max="12390" width="14.625" style="8" customWidth="1"/>
    <col min="12391" max="12391" width="15.125" style="8" customWidth="1"/>
    <col min="12392" max="12392" width="16.75" style="8" customWidth="1"/>
    <col min="12393" max="12393" width="10" style="8"/>
    <col min="12394" max="12394" width="17.875" style="8" customWidth="1"/>
    <col min="12395" max="12544" width="10" style="8"/>
    <col min="12545" max="12545" width="1.5" style="8" customWidth="1"/>
    <col min="12546" max="12548" width="6.125" style="8" customWidth="1"/>
    <col min="12549" max="12549" width="35.875" style="8" bestFit="1" customWidth="1"/>
    <col min="12550" max="12550" width="28.25" style="8" customWidth="1"/>
    <col min="12551" max="12551" width="24.375" style="8" customWidth="1"/>
    <col min="12552" max="12552" width="20.875" style="8" customWidth="1"/>
    <col min="12553" max="12553" width="16.375" style="8" customWidth="1"/>
    <col min="12554" max="12554" width="10.375" style="8" customWidth="1"/>
    <col min="12555" max="12556" width="9.75" style="8" customWidth="1"/>
    <col min="12557" max="12557" width="15.375" style="8" customWidth="1"/>
    <col min="12558" max="12645" width="10" style="8"/>
    <col min="12646" max="12646" width="14.625" style="8" customWidth="1"/>
    <col min="12647" max="12647" width="15.125" style="8" customWidth="1"/>
    <col min="12648" max="12648" width="16.75" style="8" customWidth="1"/>
    <col min="12649" max="12649" width="10" style="8"/>
    <col min="12650" max="12650" width="17.875" style="8" customWidth="1"/>
    <col min="12651" max="12800" width="10" style="8"/>
    <col min="12801" max="12801" width="1.5" style="8" customWidth="1"/>
    <col min="12802" max="12804" width="6.125" style="8" customWidth="1"/>
    <col min="12805" max="12805" width="35.875" style="8" bestFit="1" customWidth="1"/>
    <col min="12806" max="12806" width="28.25" style="8" customWidth="1"/>
    <col min="12807" max="12807" width="24.375" style="8" customWidth="1"/>
    <col min="12808" max="12808" width="20.875" style="8" customWidth="1"/>
    <col min="12809" max="12809" width="16.375" style="8" customWidth="1"/>
    <col min="12810" max="12810" width="10.375" style="8" customWidth="1"/>
    <col min="12811" max="12812" width="9.75" style="8" customWidth="1"/>
    <col min="12813" max="12813" width="15.375" style="8" customWidth="1"/>
    <col min="12814" max="12901" width="10" style="8"/>
    <col min="12902" max="12902" width="14.625" style="8" customWidth="1"/>
    <col min="12903" max="12903" width="15.125" style="8" customWidth="1"/>
    <col min="12904" max="12904" width="16.75" style="8" customWidth="1"/>
    <col min="12905" max="12905" width="10" style="8"/>
    <col min="12906" max="12906" width="17.875" style="8" customWidth="1"/>
    <col min="12907" max="13056" width="10" style="8"/>
    <col min="13057" max="13057" width="1.5" style="8" customWidth="1"/>
    <col min="13058" max="13060" width="6.125" style="8" customWidth="1"/>
    <col min="13061" max="13061" width="35.875" style="8" bestFit="1" customWidth="1"/>
    <col min="13062" max="13062" width="28.25" style="8" customWidth="1"/>
    <col min="13063" max="13063" width="24.375" style="8" customWidth="1"/>
    <col min="13064" max="13064" width="20.875" style="8" customWidth="1"/>
    <col min="13065" max="13065" width="16.375" style="8" customWidth="1"/>
    <col min="13066" max="13066" width="10.375" style="8" customWidth="1"/>
    <col min="13067" max="13068" width="9.75" style="8" customWidth="1"/>
    <col min="13069" max="13069" width="15.375" style="8" customWidth="1"/>
    <col min="13070" max="13157" width="10" style="8"/>
    <col min="13158" max="13158" width="14.625" style="8" customWidth="1"/>
    <col min="13159" max="13159" width="15.125" style="8" customWidth="1"/>
    <col min="13160" max="13160" width="16.75" style="8" customWidth="1"/>
    <col min="13161" max="13161" width="10" style="8"/>
    <col min="13162" max="13162" width="17.875" style="8" customWidth="1"/>
    <col min="13163" max="13312" width="10" style="8"/>
    <col min="13313" max="13313" width="1.5" style="8" customWidth="1"/>
    <col min="13314" max="13316" width="6.125" style="8" customWidth="1"/>
    <col min="13317" max="13317" width="35.875" style="8" bestFit="1" customWidth="1"/>
    <col min="13318" max="13318" width="28.25" style="8" customWidth="1"/>
    <col min="13319" max="13319" width="24.375" style="8" customWidth="1"/>
    <col min="13320" max="13320" width="20.875" style="8" customWidth="1"/>
    <col min="13321" max="13321" width="16.375" style="8" customWidth="1"/>
    <col min="13322" max="13322" width="10.375" style="8" customWidth="1"/>
    <col min="13323" max="13324" width="9.75" style="8" customWidth="1"/>
    <col min="13325" max="13325" width="15.375" style="8" customWidth="1"/>
    <col min="13326" max="13413" width="10" style="8"/>
    <col min="13414" max="13414" width="14.625" style="8" customWidth="1"/>
    <col min="13415" max="13415" width="15.125" style="8" customWidth="1"/>
    <col min="13416" max="13416" width="16.75" style="8" customWidth="1"/>
    <col min="13417" max="13417" width="10" style="8"/>
    <col min="13418" max="13418" width="17.875" style="8" customWidth="1"/>
    <col min="13419" max="13568" width="10" style="8"/>
    <col min="13569" max="13569" width="1.5" style="8" customWidth="1"/>
    <col min="13570" max="13572" width="6.125" style="8" customWidth="1"/>
    <col min="13573" max="13573" width="35.875" style="8" bestFit="1" customWidth="1"/>
    <col min="13574" max="13574" width="28.25" style="8" customWidth="1"/>
    <col min="13575" max="13575" width="24.375" style="8" customWidth="1"/>
    <col min="13576" max="13576" width="20.875" style="8" customWidth="1"/>
    <col min="13577" max="13577" width="16.375" style="8" customWidth="1"/>
    <col min="13578" max="13578" width="10.375" style="8" customWidth="1"/>
    <col min="13579" max="13580" width="9.75" style="8" customWidth="1"/>
    <col min="13581" max="13581" width="15.375" style="8" customWidth="1"/>
    <col min="13582" max="13669" width="10" style="8"/>
    <col min="13670" max="13670" width="14.625" style="8" customWidth="1"/>
    <col min="13671" max="13671" width="15.125" style="8" customWidth="1"/>
    <col min="13672" max="13672" width="16.75" style="8" customWidth="1"/>
    <col min="13673" max="13673" width="10" style="8"/>
    <col min="13674" max="13674" width="17.875" style="8" customWidth="1"/>
    <col min="13675" max="13824" width="10" style="8"/>
    <col min="13825" max="13825" width="1.5" style="8" customWidth="1"/>
    <col min="13826" max="13828" width="6.125" style="8" customWidth="1"/>
    <col min="13829" max="13829" width="35.875" style="8" bestFit="1" customWidth="1"/>
    <col min="13830" max="13830" width="28.25" style="8" customWidth="1"/>
    <col min="13831" max="13831" width="24.375" style="8" customWidth="1"/>
    <col min="13832" max="13832" width="20.875" style="8" customWidth="1"/>
    <col min="13833" max="13833" width="16.375" style="8" customWidth="1"/>
    <col min="13834" max="13834" width="10.375" style="8" customWidth="1"/>
    <col min="13835" max="13836" width="9.75" style="8" customWidth="1"/>
    <col min="13837" max="13837" width="15.375" style="8" customWidth="1"/>
    <col min="13838" max="13925" width="10" style="8"/>
    <col min="13926" max="13926" width="14.625" style="8" customWidth="1"/>
    <col min="13927" max="13927" width="15.125" style="8" customWidth="1"/>
    <col min="13928" max="13928" width="16.75" style="8" customWidth="1"/>
    <col min="13929" max="13929" width="10" style="8"/>
    <col min="13930" max="13930" width="17.875" style="8" customWidth="1"/>
    <col min="13931" max="14080" width="10" style="8"/>
    <col min="14081" max="14081" width="1.5" style="8" customWidth="1"/>
    <col min="14082" max="14084" width="6.125" style="8" customWidth="1"/>
    <col min="14085" max="14085" width="35.875" style="8" bestFit="1" customWidth="1"/>
    <col min="14086" max="14086" width="28.25" style="8" customWidth="1"/>
    <col min="14087" max="14087" width="24.375" style="8" customWidth="1"/>
    <col min="14088" max="14088" width="20.875" style="8" customWidth="1"/>
    <col min="14089" max="14089" width="16.375" style="8" customWidth="1"/>
    <col min="14090" max="14090" width="10.375" style="8" customWidth="1"/>
    <col min="14091" max="14092" width="9.75" style="8" customWidth="1"/>
    <col min="14093" max="14093" width="15.375" style="8" customWidth="1"/>
    <col min="14094" max="14181" width="10" style="8"/>
    <col min="14182" max="14182" width="14.625" style="8" customWidth="1"/>
    <col min="14183" max="14183" width="15.125" style="8" customWidth="1"/>
    <col min="14184" max="14184" width="16.75" style="8" customWidth="1"/>
    <col min="14185" max="14185" width="10" style="8"/>
    <col min="14186" max="14186" width="17.875" style="8" customWidth="1"/>
    <col min="14187" max="14336" width="10" style="8"/>
    <col min="14337" max="14337" width="1.5" style="8" customWidth="1"/>
    <col min="14338" max="14340" width="6.125" style="8" customWidth="1"/>
    <col min="14341" max="14341" width="35.875" style="8" bestFit="1" customWidth="1"/>
    <col min="14342" max="14342" width="28.25" style="8" customWidth="1"/>
    <col min="14343" max="14343" width="24.375" style="8" customWidth="1"/>
    <col min="14344" max="14344" width="20.875" style="8" customWidth="1"/>
    <col min="14345" max="14345" width="16.375" style="8" customWidth="1"/>
    <col min="14346" max="14346" width="10.375" style="8" customWidth="1"/>
    <col min="14347" max="14348" width="9.75" style="8" customWidth="1"/>
    <col min="14349" max="14349" width="15.375" style="8" customWidth="1"/>
    <col min="14350" max="14437" width="10" style="8"/>
    <col min="14438" max="14438" width="14.625" style="8" customWidth="1"/>
    <col min="14439" max="14439" width="15.125" style="8" customWidth="1"/>
    <col min="14440" max="14440" width="16.75" style="8" customWidth="1"/>
    <col min="14441" max="14441" width="10" style="8"/>
    <col min="14442" max="14442" width="17.875" style="8" customWidth="1"/>
    <col min="14443" max="14592" width="10" style="8"/>
    <col min="14593" max="14593" width="1.5" style="8" customWidth="1"/>
    <col min="14594" max="14596" width="6.125" style="8" customWidth="1"/>
    <col min="14597" max="14597" width="35.875" style="8" bestFit="1" customWidth="1"/>
    <col min="14598" max="14598" width="28.25" style="8" customWidth="1"/>
    <col min="14599" max="14599" width="24.375" style="8" customWidth="1"/>
    <col min="14600" max="14600" width="20.875" style="8" customWidth="1"/>
    <col min="14601" max="14601" width="16.375" style="8" customWidth="1"/>
    <col min="14602" max="14602" width="10.375" style="8" customWidth="1"/>
    <col min="14603" max="14604" width="9.75" style="8" customWidth="1"/>
    <col min="14605" max="14605" width="15.375" style="8" customWidth="1"/>
    <col min="14606" max="14693" width="10" style="8"/>
    <col min="14694" max="14694" width="14.625" style="8" customWidth="1"/>
    <col min="14695" max="14695" width="15.125" style="8" customWidth="1"/>
    <col min="14696" max="14696" width="16.75" style="8" customWidth="1"/>
    <col min="14697" max="14697" width="10" style="8"/>
    <col min="14698" max="14698" width="17.875" style="8" customWidth="1"/>
    <col min="14699" max="14848" width="10" style="8"/>
    <col min="14849" max="14849" width="1.5" style="8" customWidth="1"/>
    <col min="14850" max="14852" width="6.125" style="8" customWidth="1"/>
    <col min="14853" max="14853" width="35.875" style="8" bestFit="1" customWidth="1"/>
    <col min="14854" max="14854" width="28.25" style="8" customWidth="1"/>
    <col min="14855" max="14855" width="24.375" style="8" customWidth="1"/>
    <col min="14856" max="14856" width="20.875" style="8" customWidth="1"/>
    <col min="14857" max="14857" width="16.375" style="8" customWidth="1"/>
    <col min="14858" max="14858" width="10.375" style="8" customWidth="1"/>
    <col min="14859" max="14860" width="9.75" style="8" customWidth="1"/>
    <col min="14861" max="14861" width="15.375" style="8" customWidth="1"/>
    <col min="14862" max="14949" width="10" style="8"/>
    <col min="14950" max="14950" width="14.625" style="8" customWidth="1"/>
    <col min="14951" max="14951" width="15.125" style="8" customWidth="1"/>
    <col min="14952" max="14952" width="16.75" style="8" customWidth="1"/>
    <col min="14953" max="14953" width="10" style="8"/>
    <col min="14954" max="14954" width="17.875" style="8" customWidth="1"/>
    <col min="14955" max="15104" width="10" style="8"/>
    <col min="15105" max="15105" width="1.5" style="8" customWidth="1"/>
    <col min="15106" max="15108" width="6.125" style="8" customWidth="1"/>
    <col min="15109" max="15109" width="35.875" style="8" bestFit="1" customWidth="1"/>
    <col min="15110" max="15110" width="28.25" style="8" customWidth="1"/>
    <col min="15111" max="15111" width="24.375" style="8" customWidth="1"/>
    <col min="15112" max="15112" width="20.875" style="8" customWidth="1"/>
    <col min="15113" max="15113" width="16.375" style="8" customWidth="1"/>
    <col min="15114" max="15114" width="10.375" style="8" customWidth="1"/>
    <col min="15115" max="15116" width="9.75" style="8" customWidth="1"/>
    <col min="15117" max="15117" width="15.375" style="8" customWidth="1"/>
    <col min="15118" max="15205" width="10" style="8"/>
    <col min="15206" max="15206" width="14.625" style="8" customWidth="1"/>
    <col min="15207" max="15207" width="15.125" style="8" customWidth="1"/>
    <col min="15208" max="15208" width="16.75" style="8" customWidth="1"/>
    <col min="15209" max="15209" width="10" style="8"/>
    <col min="15210" max="15210" width="17.875" style="8" customWidth="1"/>
    <col min="15211" max="15360" width="10" style="8"/>
    <col min="15361" max="15361" width="1.5" style="8" customWidth="1"/>
    <col min="15362" max="15364" width="6.125" style="8" customWidth="1"/>
    <col min="15365" max="15365" width="35.875" style="8" bestFit="1" customWidth="1"/>
    <col min="15366" max="15366" width="28.25" style="8" customWidth="1"/>
    <col min="15367" max="15367" width="24.375" style="8" customWidth="1"/>
    <col min="15368" max="15368" width="20.875" style="8" customWidth="1"/>
    <col min="15369" max="15369" width="16.375" style="8" customWidth="1"/>
    <col min="15370" max="15370" width="10.375" style="8" customWidth="1"/>
    <col min="15371" max="15372" width="9.75" style="8" customWidth="1"/>
    <col min="15373" max="15373" width="15.375" style="8" customWidth="1"/>
    <col min="15374" max="15461" width="10" style="8"/>
    <col min="15462" max="15462" width="14.625" style="8" customWidth="1"/>
    <col min="15463" max="15463" width="15.125" style="8" customWidth="1"/>
    <col min="15464" max="15464" width="16.75" style="8" customWidth="1"/>
    <col min="15465" max="15465" width="10" style="8"/>
    <col min="15466" max="15466" width="17.875" style="8" customWidth="1"/>
    <col min="15467" max="15616" width="10" style="8"/>
    <col min="15617" max="15617" width="1.5" style="8" customWidth="1"/>
    <col min="15618" max="15620" width="6.125" style="8" customWidth="1"/>
    <col min="15621" max="15621" width="35.875" style="8" bestFit="1" customWidth="1"/>
    <col min="15622" max="15622" width="28.25" style="8" customWidth="1"/>
    <col min="15623" max="15623" width="24.375" style="8" customWidth="1"/>
    <col min="15624" max="15624" width="20.875" style="8" customWidth="1"/>
    <col min="15625" max="15625" width="16.375" style="8" customWidth="1"/>
    <col min="15626" max="15626" width="10.375" style="8" customWidth="1"/>
    <col min="15627" max="15628" width="9.75" style="8" customWidth="1"/>
    <col min="15629" max="15629" width="15.375" style="8" customWidth="1"/>
    <col min="15630" max="15717" width="10" style="8"/>
    <col min="15718" max="15718" width="14.625" style="8" customWidth="1"/>
    <col min="15719" max="15719" width="15.125" style="8" customWidth="1"/>
    <col min="15720" max="15720" width="16.75" style="8" customWidth="1"/>
    <col min="15721" max="15721" width="10" style="8"/>
    <col min="15722" max="15722" width="17.875" style="8" customWidth="1"/>
    <col min="15723" max="15872" width="10" style="8"/>
    <col min="15873" max="15873" width="1.5" style="8" customWidth="1"/>
    <col min="15874" max="15876" width="6.125" style="8" customWidth="1"/>
    <col min="15877" max="15877" width="35.875" style="8" bestFit="1" customWidth="1"/>
    <col min="15878" max="15878" width="28.25" style="8" customWidth="1"/>
    <col min="15879" max="15879" width="24.375" style="8" customWidth="1"/>
    <col min="15880" max="15880" width="20.875" style="8" customWidth="1"/>
    <col min="15881" max="15881" width="16.375" style="8" customWidth="1"/>
    <col min="15882" max="15882" width="10.375" style="8" customWidth="1"/>
    <col min="15883" max="15884" width="9.75" style="8" customWidth="1"/>
    <col min="15885" max="15885" width="15.375" style="8" customWidth="1"/>
    <col min="15886" max="15973" width="10" style="8"/>
    <col min="15974" max="15974" width="14.625" style="8" customWidth="1"/>
    <col min="15975" max="15975" width="15.125" style="8" customWidth="1"/>
    <col min="15976" max="15976" width="16.75" style="8" customWidth="1"/>
    <col min="15977" max="15977" width="10" style="8"/>
    <col min="15978" max="15978" width="17.875" style="8" customWidth="1"/>
    <col min="15979" max="16128" width="10" style="8"/>
    <col min="16129" max="16129" width="1.5" style="8" customWidth="1"/>
    <col min="16130" max="16132" width="6.125" style="8" customWidth="1"/>
    <col min="16133" max="16133" width="35.875" style="8" bestFit="1" customWidth="1"/>
    <col min="16134" max="16134" width="28.25" style="8" customWidth="1"/>
    <col min="16135" max="16135" width="24.375" style="8" customWidth="1"/>
    <col min="16136" max="16136" width="20.875" style="8" customWidth="1"/>
    <col min="16137" max="16137" width="16.375" style="8" customWidth="1"/>
    <col min="16138" max="16138" width="10.375" style="8" customWidth="1"/>
    <col min="16139" max="16140" width="9.75" style="8" customWidth="1"/>
    <col min="16141" max="16141" width="15.375" style="8" customWidth="1"/>
    <col min="16142" max="16229" width="10" style="8"/>
    <col min="16230" max="16230" width="14.625" style="8" customWidth="1"/>
    <col min="16231" max="16231" width="15.125" style="8" customWidth="1"/>
    <col min="16232" max="16232" width="16.75" style="8" customWidth="1"/>
    <col min="16233" max="16233" width="10" style="8"/>
    <col min="16234" max="16234" width="17.875" style="8" customWidth="1"/>
    <col min="16235" max="16384" width="10" style="8"/>
  </cols>
  <sheetData>
    <row r="1" spans="1:10" ht="38.1" customHeight="1">
      <c r="A1" s="9"/>
      <c r="B1" s="122"/>
      <c r="C1" s="120"/>
      <c r="D1" s="120"/>
      <c r="E1" s="120"/>
      <c r="F1" s="150" t="s">
        <v>133</v>
      </c>
      <c r="G1" s="150"/>
      <c r="H1" s="150"/>
      <c r="I1" s="46"/>
      <c r="J1" s="46"/>
    </row>
    <row r="2" spans="1:10" ht="32.1" customHeight="1">
      <c r="A2" s="21"/>
      <c r="B2" s="140" t="s">
        <v>134</v>
      </c>
      <c r="C2" s="140"/>
      <c r="D2" s="140"/>
      <c r="E2" s="140"/>
      <c r="F2" s="140"/>
      <c r="G2" s="140"/>
      <c r="H2" s="140"/>
      <c r="I2" s="21"/>
      <c r="J2" s="29"/>
    </row>
    <row r="3" spans="1:10">
      <c r="B3" s="141" t="s">
        <v>265</v>
      </c>
      <c r="C3" s="141"/>
      <c r="D3" s="141"/>
      <c r="E3" s="141"/>
      <c r="F3" s="13"/>
      <c r="H3" s="121" t="s">
        <v>4</v>
      </c>
    </row>
    <row r="4" spans="1:10" ht="24.95" customHeight="1">
      <c r="B4" s="134" t="s">
        <v>7</v>
      </c>
      <c r="C4" s="134"/>
      <c r="D4" s="134"/>
      <c r="E4" s="134"/>
      <c r="F4" s="134" t="s">
        <v>57</v>
      </c>
      <c r="G4" s="136" t="s">
        <v>249</v>
      </c>
      <c r="H4" s="136" t="s">
        <v>126</v>
      </c>
    </row>
    <row r="5" spans="1:10" ht="21" customHeight="1">
      <c r="B5" s="134" t="s">
        <v>68</v>
      </c>
      <c r="C5" s="134"/>
      <c r="D5" s="134"/>
      <c r="E5" s="134" t="s">
        <v>127</v>
      </c>
      <c r="F5" s="134"/>
      <c r="G5" s="136"/>
      <c r="H5" s="136"/>
    </row>
    <row r="6" spans="1:10" ht="24.95" customHeight="1">
      <c r="B6" s="119" t="s">
        <v>71</v>
      </c>
      <c r="C6" s="119" t="s">
        <v>72</v>
      </c>
      <c r="D6" s="119" t="s">
        <v>73</v>
      </c>
      <c r="E6" s="134"/>
      <c r="F6" s="134"/>
      <c r="G6" s="136"/>
      <c r="H6" s="136"/>
    </row>
    <row r="7" spans="1:10" ht="23.25" customHeight="1">
      <c r="B7" s="123"/>
      <c r="C7" s="123"/>
      <c r="D7" s="123"/>
      <c r="E7" s="123" t="s">
        <v>74</v>
      </c>
      <c r="F7" s="124">
        <v>1046578.76</v>
      </c>
      <c r="G7" s="124">
        <v>1046578.76</v>
      </c>
      <c r="H7" s="124"/>
    </row>
    <row r="8" spans="1:10" ht="23.25" customHeight="1">
      <c r="B8" s="127" t="s">
        <v>225</v>
      </c>
      <c r="C8" s="127" t="s">
        <v>181</v>
      </c>
      <c r="D8" s="127" t="s">
        <v>183</v>
      </c>
      <c r="E8" s="128" t="s">
        <v>250</v>
      </c>
      <c r="F8" s="125">
        <v>62504.55</v>
      </c>
      <c r="G8" s="125">
        <v>62504.55</v>
      </c>
      <c r="H8" s="126"/>
    </row>
    <row r="9" spans="1:10" ht="23.25" customHeight="1">
      <c r="B9" s="127" t="s">
        <v>262</v>
      </c>
      <c r="C9" s="127" t="s">
        <v>251</v>
      </c>
      <c r="D9" s="127" t="s">
        <v>183</v>
      </c>
      <c r="E9" s="128" t="s">
        <v>247</v>
      </c>
      <c r="F9" s="125">
        <v>72677.399999999994</v>
      </c>
      <c r="G9" s="125">
        <v>72677.399999999994</v>
      </c>
      <c r="H9" s="126"/>
    </row>
    <row r="10" spans="1:10" ht="23.25" customHeight="1">
      <c r="B10" s="127" t="s">
        <v>225</v>
      </c>
      <c r="C10" s="127" t="s">
        <v>181</v>
      </c>
      <c r="D10" s="127" t="s">
        <v>181</v>
      </c>
      <c r="E10" s="128" t="s">
        <v>263</v>
      </c>
      <c r="F10" s="125">
        <v>90035.36</v>
      </c>
      <c r="G10" s="125">
        <v>90035.36</v>
      </c>
      <c r="H10" s="126"/>
    </row>
    <row r="11" spans="1:10" ht="23.25" customHeight="1">
      <c r="B11" s="127" t="s">
        <v>264</v>
      </c>
      <c r="C11" s="127" t="s">
        <v>183</v>
      </c>
      <c r="D11" s="127" t="s">
        <v>183</v>
      </c>
      <c r="E11" s="129" t="s">
        <v>252</v>
      </c>
      <c r="F11" s="125">
        <v>29733.55</v>
      </c>
      <c r="G11" s="125">
        <v>29733.55</v>
      </c>
      <c r="H11" s="126"/>
    </row>
    <row r="12" spans="1:10" ht="23.25" customHeight="1">
      <c r="B12" s="127" t="s">
        <v>264</v>
      </c>
      <c r="C12" s="127" t="s">
        <v>183</v>
      </c>
      <c r="D12" s="127" t="s">
        <v>251</v>
      </c>
      <c r="E12" s="129" t="s">
        <v>253</v>
      </c>
      <c r="F12" s="125">
        <v>16901.12</v>
      </c>
      <c r="G12" s="125">
        <v>16901.12</v>
      </c>
      <c r="H12" s="126"/>
    </row>
    <row r="13" spans="1:10" ht="23.25" customHeight="1">
      <c r="B13" s="127" t="s">
        <v>264</v>
      </c>
      <c r="C13" s="127" t="s">
        <v>183</v>
      </c>
      <c r="D13" s="127" t="s">
        <v>254</v>
      </c>
      <c r="E13" s="129" t="s">
        <v>255</v>
      </c>
      <c r="F13" s="125">
        <v>4000</v>
      </c>
      <c r="G13" s="125">
        <v>4000</v>
      </c>
      <c r="H13" s="126"/>
    </row>
    <row r="14" spans="1:10" ht="23.25" customHeight="1">
      <c r="B14" s="127" t="s">
        <v>264</v>
      </c>
      <c r="C14" s="127" t="s">
        <v>183</v>
      </c>
      <c r="D14" s="127" t="s">
        <v>256</v>
      </c>
      <c r="E14" s="129" t="s">
        <v>257</v>
      </c>
      <c r="F14" s="125">
        <v>18169.349999999999</v>
      </c>
      <c r="G14" s="125">
        <v>18169.349999999999</v>
      </c>
      <c r="H14" s="126"/>
    </row>
    <row r="15" spans="1:10" ht="23.25" customHeight="1">
      <c r="B15" s="127" t="s">
        <v>258</v>
      </c>
      <c r="C15" s="127" t="s">
        <v>183</v>
      </c>
      <c r="D15" s="127" t="s">
        <v>183</v>
      </c>
      <c r="E15" s="129" t="s">
        <v>259</v>
      </c>
      <c r="F15" s="125">
        <v>468753.49999999994</v>
      </c>
      <c r="G15" s="125">
        <v>468753.49999999994</v>
      </c>
      <c r="H15" s="126"/>
    </row>
    <row r="16" spans="1:10" ht="23.25" customHeight="1">
      <c r="B16" s="130" t="s">
        <v>264</v>
      </c>
      <c r="C16" s="130" t="s">
        <v>183</v>
      </c>
      <c r="D16" s="130" t="s">
        <v>260</v>
      </c>
      <c r="E16" s="131" t="s">
        <v>261</v>
      </c>
      <c r="F16" s="125">
        <v>283803.93</v>
      </c>
      <c r="G16" s="125">
        <v>283803.93</v>
      </c>
      <c r="H16" s="126"/>
    </row>
  </sheetData>
  <mergeCells count="9">
    <mergeCell ref="F1:H1"/>
    <mergeCell ref="B2:H2"/>
    <mergeCell ref="G4:G6"/>
    <mergeCell ref="H4:H6"/>
    <mergeCell ref="B3:E3"/>
    <mergeCell ref="B4:E4"/>
    <mergeCell ref="B5:D5"/>
    <mergeCell ref="E5:E6"/>
    <mergeCell ref="F4:F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pane ySplit="6" topLeftCell="A7" activePane="bottomLeft" state="frozen"/>
      <selection pane="bottomLeft" activeCell="D11" sqref="D11"/>
    </sheetView>
  </sheetViews>
  <sheetFormatPr defaultColWidth="10" defaultRowHeight="21.75" customHeight="1"/>
  <cols>
    <col min="1" max="1" width="1.5" customWidth="1"/>
    <col min="2" max="4" width="9.25" customWidth="1"/>
    <col min="5" max="5" width="35.5" customWidth="1"/>
    <col min="6" max="6" width="15.125" customWidth="1"/>
    <col min="7" max="7" width="16.625" customWidth="1"/>
    <col min="8" max="8" width="13.5" customWidth="1"/>
    <col min="9" max="9" width="9.75" customWidth="1"/>
  </cols>
  <sheetData>
    <row r="1" spans="1:8" ht="21.75" customHeight="1">
      <c r="A1" s="35"/>
      <c r="B1" s="1"/>
      <c r="C1" s="1"/>
      <c r="D1" s="1"/>
      <c r="E1" s="36"/>
      <c r="F1" s="37"/>
      <c r="G1" s="37"/>
      <c r="H1" s="38" t="s">
        <v>135</v>
      </c>
    </row>
    <row r="2" spans="1:8" ht="21.75" customHeight="1">
      <c r="A2" s="37"/>
      <c r="B2" s="151" t="s">
        <v>136</v>
      </c>
      <c r="C2" s="151"/>
      <c r="D2" s="151"/>
      <c r="E2" s="151"/>
      <c r="F2" s="151"/>
      <c r="G2" s="151"/>
      <c r="H2" s="151"/>
    </row>
    <row r="3" spans="1:8" ht="21.75" customHeight="1">
      <c r="A3" s="39"/>
      <c r="B3" s="152" t="s">
        <v>244</v>
      </c>
      <c r="C3" s="152"/>
      <c r="D3" s="152"/>
      <c r="E3" s="152"/>
      <c r="G3" s="39"/>
      <c r="H3" s="40" t="s">
        <v>4</v>
      </c>
    </row>
    <row r="4" spans="1:8" ht="21.75" customHeight="1">
      <c r="A4" s="41"/>
      <c r="B4" s="134" t="s">
        <v>7</v>
      </c>
      <c r="C4" s="134"/>
      <c r="D4" s="134"/>
      <c r="E4" s="134"/>
      <c r="F4" s="134" t="s">
        <v>78</v>
      </c>
      <c r="G4" s="134"/>
      <c r="H4" s="134"/>
    </row>
    <row r="5" spans="1:8" ht="21.75" customHeight="1">
      <c r="A5" s="41"/>
      <c r="B5" s="134" t="s">
        <v>68</v>
      </c>
      <c r="C5" s="134"/>
      <c r="D5" s="134" t="s">
        <v>69</v>
      </c>
      <c r="E5" s="134" t="s">
        <v>127</v>
      </c>
      <c r="F5" s="134" t="s">
        <v>57</v>
      </c>
      <c r="G5" s="134" t="s">
        <v>137</v>
      </c>
      <c r="H5" s="134" t="s">
        <v>138</v>
      </c>
    </row>
    <row r="6" spans="1:8" ht="21.75" customHeight="1">
      <c r="A6" s="41"/>
      <c r="B6" s="15" t="s">
        <v>71</v>
      </c>
      <c r="C6" s="15" t="s">
        <v>72</v>
      </c>
      <c r="D6" s="134"/>
      <c r="E6" s="134"/>
      <c r="F6" s="134"/>
      <c r="G6" s="134"/>
      <c r="H6" s="134"/>
    </row>
    <row r="7" spans="1:8" ht="21.75" customHeight="1">
      <c r="A7" s="41"/>
      <c r="B7" s="15"/>
      <c r="C7" s="15"/>
      <c r="D7" s="15">
        <v>650006</v>
      </c>
      <c r="E7" s="15" t="s">
        <v>74</v>
      </c>
      <c r="F7" s="32">
        <f>G7+H7</f>
        <v>1041578.76</v>
      </c>
      <c r="G7" s="32">
        <f>SUM(G8:G36)</f>
        <v>903511.55999999994</v>
      </c>
      <c r="H7" s="32">
        <f>SUM(H8:H36)</f>
        <v>138067.20000000001</v>
      </c>
    </row>
    <row r="8" spans="1:8" ht="21.75" customHeight="1">
      <c r="A8" s="41"/>
      <c r="B8" s="109" t="s">
        <v>221</v>
      </c>
      <c r="C8" s="110" t="s">
        <v>222</v>
      </c>
      <c r="D8" s="19"/>
      <c r="E8" s="100" t="s">
        <v>198</v>
      </c>
      <c r="F8" s="32">
        <f t="shared" ref="F8:F36" si="0">G8+H8</f>
        <v>1600</v>
      </c>
      <c r="G8" s="101">
        <v>1600</v>
      </c>
      <c r="H8" s="83"/>
    </row>
    <row r="9" spans="1:8" ht="21.75" customHeight="1">
      <c r="A9" s="41"/>
      <c r="B9" s="109" t="s">
        <v>226</v>
      </c>
      <c r="C9" s="110" t="s">
        <v>181</v>
      </c>
      <c r="D9" s="83"/>
      <c r="E9" s="100" t="s">
        <v>199</v>
      </c>
      <c r="F9" s="32">
        <f t="shared" si="0"/>
        <v>6075.93</v>
      </c>
      <c r="G9" s="101">
        <v>6075.93</v>
      </c>
      <c r="H9" s="83"/>
    </row>
    <row r="10" spans="1:8" ht="21.75" customHeight="1">
      <c r="A10" s="41"/>
      <c r="B10" s="109" t="s">
        <v>221</v>
      </c>
      <c r="C10" s="110" t="s">
        <v>181</v>
      </c>
      <c r="D10" s="83"/>
      <c r="E10" s="100" t="s">
        <v>200</v>
      </c>
      <c r="F10" s="32">
        <f t="shared" si="0"/>
        <v>636</v>
      </c>
      <c r="G10" s="101">
        <v>636</v>
      </c>
      <c r="H10" s="83"/>
    </row>
    <row r="11" spans="1:8" ht="21.75" customHeight="1">
      <c r="A11" s="41"/>
      <c r="B11" s="109" t="s">
        <v>226</v>
      </c>
      <c r="C11" s="110" t="s">
        <v>181</v>
      </c>
      <c r="D11" s="83"/>
      <c r="E11" s="100" t="s">
        <v>201</v>
      </c>
      <c r="F11" s="32">
        <f t="shared" si="0"/>
        <v>49964</v>
      </c>
      <c r="G11" s="101">
        <v>49964</v>
      </c>
      <c r="H11" s="83"/>
    </row>
    <row r="12" spans="1:8" ht="21.75" customHeight="1">
      <c r="A12" s="41"/>
      <c r="B12" s="109" t="s">
        <v>226</v>
      </c>
      <c r="C12" s="110" t="s">
        <v>181</v>
      </c>
      <c r="D12" s="83"/>
      <c r="E12" s="100" t="s">
        <v>202</v>
      </c>
      <c r="F12" s="32">
        <f t="shared" si="0"/>
        <v>4228.62</v>
      </c>
      <c r="G12" s="101">
        <f>1190+3038.62</f>
        <v>4228.62</v>
      </c>
      <c r="H12" s="83"/>
    </row>
    <row r="13" spans="1:8" ht="21.75" customHeight="1">
      <c r="A13" s="41"/>
      <c r="B13" s="109" t="s">
        <v>226</v>
      </c>
      <c r="C13" s="110" t="s">
        <v>181</v>
      </c>
      <c r="D13" s="83"/>
      <c r="E13" s="102" t="s">
        <v>203</v>
      </c>
      <c r="F13" s="32">
        <f t="shared" si="0"/>
        <v>90035.36</v>
      </c>
      <c r="G13" s="101">
        <f>54916.16+35119.2</f>
        <v>90035.36</v>
      </c>
      <c r="H13" s="83"/>
    </row>
    <row r="14" spans="1:8" ht="21.75" customHeight="1">
      <c r="B14" s="109" t="s">
        <v>223</v>
      </c>
      <c r="C14" s="110" t="s">
        <v>188</v>
      </c>
      <c r="D14" s="112"/>
      <c r="E14" s="100" t="s">
        <v>204</v>
      </c>
      <c r="F14" s="32">
        <f t="shared" si="0"/>
        <v>29733.55</v>
      </c>
      <c r="G14" s="101">
        <v>29733.55</v>
      </c>
      <c r="H14" s="112"/>
    </row>
    <row r="15" spans="1:8" ht="21.75" customHeight="1">
      <c r="B15" s="109" t="s">
        <v>223</v>
      </c>
      <c r="C15" s="110" t="s">
        <v>188</v>
      </c>
      <c r="D15" s="112"/>
      <c r="E15" s="100" t="s">
        <v>204</v>
      </c>
      <c r="F15" s="32">
        <f t="shared" si="0"/>
        <v>16901.12</v>
      </c>
      <c r="G15" s="101">
        <v>16901.12</v>
      </c>
      <c r="H15" s="112"/>
    </row>
    <row r="16" spans="1:8" ht="21.75" customHeight="1">
      <c r="B16" s="109" t="s">
        <v>223</v>
      </c>
      <c r="C16" s="110" t="s">
        <v>188</v>
      </c>
      <c r="D16" s="112"/>
      <c r="E16" s="100" t="s">
        <v>199</v>
      </c>
      <c r="F16" s="32">
        <f t="shared" si="0"/>
        <v>4000</v>
      </c>
      <c r="G16" s="101">
        <f>2400+1600</f>
        <v>4000</v>
      </c>
      <c r="H16" s="112"/>
    </row>
    <row r="17" spans="2:8" ht="21.75" customHeight="1">
      <c r="B17" s="109" t="s">
        <v>223</v>
      </c>
      <c r="C17" s="110" t="s">
        <v>188</v>
      </c>
      <c r="D17" s="112"/>
      <c r="E17" s="100" t="s">
        <v>199</v>
      </c>
      <c r="F17" s="32">
        <f t="shared" si="0"/>
        <v>18169.349999999999</v>
      </c>
      <c r="G17" s="101">
        <f>6584.85+11584.5</f>
        <v>18169.349999999999</v>
      </c>
      <c r="H17" s="112"/>
    </row>
    <row r="18" spans="2:8" ht="21.75" customHeight="1">
      <c r="B18" s="48">
        <v>220</v>
      </c>
      <c r="C18" s="110" t="s">
        <v>184</v>
      </c>
      <c r="D18" s="112"/>
      <c r="E18" s="103" t="s">
        <v>205</v>
      </c>
      <c r="F18" s="32">
        <f t="shared" si="0"/>
        <v>193764</v>
      </c>
      <c r="G18" s="104">
        <v>193764</v>
      </c>
      <c r="H18" s="112"/>
    </row>
    <row r="19" spans="2:8" ht="21.75" customHeight="1">
      <c r="B19" s="48">
        <v>220</v>
      </c>
      <c r="C19" s="110" t="s">
        <v>184</v>
      </c>
      <c r="D19" s="112"/>
      <c r="E19" s="103" t="s">
        <v>206</v>
      </c>
      <c r="F19" s="32">
        <f t="shared" si="0"/>
        <v>112080</v>
      </c>
      <c r="G19" s="104">
        <v>112080</v>
      </c>
      <c r="H19" s="112"/>
    </row>
    <row r="20" spans="2:8" ht="21.75" customHeight="1">
      <c r="B20" s="48">
        <v>220</v>
      </c>
      <c r="C20" s="110" t="s">
        <v>183</v>
      </c>
      <c r="D20" s="112"/>
      <c r="E20" s="103" t="s">
        <v>206</v>
      </c>
      <c r="F20" s="32">
        <f t="shared" si="0"/>
        <v>9576</v>
      </c>
      <c r="G20" s="104">
        <v>9576</v>
      </c>
      <c r="H20" s="112"/>
    </row>
    <row r="21" spans="2:8" ht="21.75" customHeight="1">
      <c r="B21" s="48">
        <v>220</v>
      </c>
      <c r="C21" s="110" t="s">
        <v>183</v>
      </c>
      <c r="D21" s="112"/>
      <c r="E21" s="100" t="s">
        <v>208</v>
      </c>
      <c r="F21" s="32">
        <f t="shared" si="0"/>
        <v>159998</v>
      </c>
      <c r="G21" s="101">
        <v>159998</v>
      </c>
      <c r="H21" s="112"/>
    </row>
    <row r="22" spans="2:8" ht="21.75" customHeight="1">
      <c r="B22" s="48">
        <v>220</v>
      </c>
      <c r="C22" s="110" t="s">
        <v>183</v>
      </c>
      <c r="D22" s="112"/>
      <c r="E22" s="103" t="s">
        <v>219</v>
      </c>
      <c r="F22" s="32">
        <f t="shared" si="0"/>
        <v>130227</v>
      </c>
      <c r="G22" s="104">
        <v>130227</v>
      </c>
      <c r="H22" s="112"/>
    </row>
    <row r="23" spans="2:8" ht="21.75" customHeight="1">
      <c r="B23" s="48">
        <v>220</v>
      </c>
      <c r="C23" s="110" t="s">
        <v>183</v>
      </c>
      <c r="D23" s="112"/>
      <c r="E23" s="100" t="s">
        <v>207</v>
      </c>
      <c r="F23" s="32">
        <f t="shared" si="0"/>
        <v>3845.2299999999996</v>
      </c>
      <c r="G23" s="101">
        <v>3845.2299999999996</v>
      </c>
      <c r="H23" s="112"/>
    </row>
    <row r="24" spans="2:8" ht="21.75" customHeight="1">
      <c r="B24" s="48">
        <v>220</v>
      </c>
      <c r="C24" s="110" t="s">
        <v>183</v>
      </c>
      <c r="D24" s="112"/>
      <c r="E24" s="103" t="s">
        <v>209</v>
      </c>
      <c r="F24" s="32">
        <f t="shared" si="0"/>
        <v>7650</v>
      </c>
      <c r="G24" s="112"/>
      <c r="H24" s="104">
        <v>7650</v>
      </c>
    </row>
    <row r="25" spans="2:8" ht="21.75" customHeight="1">
      <c r="B25" s="48">
        <v>220</v>
      </c>
      <c r="C25" s="110" t="s">
        <v>183</v>
      </c>
      <c r="D25" s="112"/>
      <c r="E25" s="103" t="s">
        <v>210</v>
      </c>
      <c r="F25" s="32">
        <f t="shared" si="0"/>
        <v>1530</v>
      </c>
      <c r="G25" s="112"/>
      <c r="H25" s="104">
        <v>1530</v>
      </c>
    </row>
    <row r="26" spans="2:8" ht="21.75" customHeight="1">
      <c r="B26" s="48">
        <v>220</v>
      </c>
      <c r="C26" s="110" t="s">
        <v>183</v>
      </c>
      <c r="D26" s="112"/>
      <c r="E26" s="103" t="s">
        <v>211</v>
      </c>
      <c r="F26" s="32">
        <f t="shared" si="0"/>
        <v>3825</v>
      </c>
      <c r="G26" s="112"/>
      <c r="H26" s="104">
        <v>3825</v>
      </c>
    </row>
    <row r="27" spans="2:8" ht="21.75" customHeight="1">
      <c r="B27" s="48">
        <v>220</v>
      </c>
      <c r="C27" s="110" t="s">
        <v>183</v>
      </c>
      <c r="D27" s="112"/>
      <c r="E27" s="103" t="s">
        <v>212</v>
      </c>
      <c r="F27" s="32">
        <f t="shared" si="0"/>
        <v>6500</v>
      </c>
      <c r="G27" s="112"/>
      <c r="H27" s="104">
        <v>6500</v>
      </c>
    </row>
    <row r="28" spans="2:8" ht="21.75" customHeight="1">
      <c r="B28" s="48">
        <v>220</v>
      </c>
      <c r="C28" s="110" t="s">
        <v>183</v>
      </c>
      <c r="D28" s="112"/>
      <c r="E28" s="100" t="s">
        <v>218</v>
      </c>
      <c r="F28" s="32"/>
      <c r="G28" s="112"/>
      <c r="H28" s="101"/>
    </row>
    <row r="29" spans="2:8" ht="21.75" customHeight="1">
      <c r="B29" s="48">
        <v>220</v>
      </c>
      <c r="C29" s="110" t="s">
        <v>183</v>
      </c>
      <c r="D29" s="112"/>
      <c r="E29" s="103" t="s">
        <v>213</v>
      </c>
      <c r="F29" s="32">
        <f t="shared" si="0"/>
        <v>30600</v>
      </c>
      <c r="G29" s="112"/>
      <c r="H29" s="104">
        <v>30600</v>
      </c>
    </row>
    <row r="30" spans="2:8" ht="21.75" customHeight="1">
      <c r="B30" s="48">
        <v>220</v>
      </c>
      <c r="C30" s="110" t="s">
        <v>183</v>
      </c>
      <c r="D30" s="112"/>
      <c r="E30" s="103" t="s">
        <v>214</v>
      </c>
      <c r="F30" s="32">
        <f t="shared" si="0"/>
        <v>3000</v>
      </c>
      <c r="G30" s="112"/>
      <c r="H30" s="104">
        <v>3000</v>
      </c>
    </row>
    <row r="31" spans="2:8" ht="21.75" customHeight="1">
      <c r="B31" s="48">
        <v>220</v>
      </c>
      <c r="C31" s="110" t="s">
        <v>183</v>
      </c>
      <c r="D31" s="112"/>
      <c r="E31" s="103" t="s">
        <v>215</v>
      </c>
      <c r="F31" s="32">
        <f t="shared" si="0"/>
        <v>12112.9</v>
      </c>
      <c r="G31" s="112"/>
      <c r="H31" s="104">
        <v>12112.9</v>
      </c>
    </row>
    <row r="32" spans="2:8" ht="21.75" customHeight="1">
      <c r="B32" s="48">
        <v>220</v>
      </c>
      <c r="C32" s="110" t="s">
        <v>183</v>
      </c>
      <c r="D32" s="112"/>
      <c r="E32" s="103" t="s">
        <v>216</v>
      </c>
      <c r="F32" s="32">
        <f t="shared" si="0"/>
        <v>5812.92</v>
      </c>
      <c r="G32" s="112"/>
      <c r="H32" s="104">
        <v>5812.92</v>
      </c>
    </row>
    <row r="33" spans="2:8" ht="21.75" customHeight="1">
      <c r="B33" s="48">
        <v>220</v>
      </c>
      <c r="C33" s="110" t="s">
        <v>183</v>
      </c>
      <c r="D33" s="112"/>
      <c r="E33" s="103" t="s">
        <v>220</v>
      </c>
      <c r="F33" s="32">
        <f t="shared" si="0"/>
        <v>32400</v>
      </c>
      <c r="G33" s="112"/>
      <c r="H33" s="104">
        <v>32400</v>
      </c>
    </row>
    <row r="34" spans="2:8" ht="21.75" customHeight="1">
      <c r="B34" s="48">
        <v>220</v>
      </c>
      <c r="C34" s="110" t="s">
        <v>183</v>
      </c>
      <c r="D34" s="112"/>
      <c r="E34" s="103" t="s">
        <v>217</v>
      </c>
      <c r="F34" s="32">
        <f t="shared" si="0"/>
        <v>27000</v>
      </c>
      <c r="G34" s="112"/>
      <c r="H34" s="104">
        <v>27000</v>
      </c>
    </row>
    <row r="35" spans="2:8" ht="21.75" customHeight="1">
      <c r="B35" s="111">
        <v>220</v>
      </c>
      <c r="C35" s="110" t="s">
        <v>227</v>
      </c>
      <c r="D35" s="112"/>
      <c r="E35" s="100" t="s">
        <v>202</v>
      </c>
      <c r="F35" s="32">
        <f t="shared" si="0"/>
        <v>7636.38</v>
      </c>
      <c r="G35" s="112"/>
      <c r="H35" s="101">
        <v>7636.38</v>
      </c>
    </row>
    <row r="36" spans="2:8" ht="21.75" customHeight="1">
      <c r="B36" s="111">
        <v>221</v>
      </c>
      <c r="C36" s="110" t="s">
        <v>224</v>
      </c>
      <c r="D36" s="112"/>
      <c r="E36" s="105" t="s">
        <v>197</v>
      </c>
      <c r="F36" s="32">
        <f t="shared" si="0"/>
        <v>72677.399999999994</v>
      </c>
      <c r="G36" s="101">
        <f>46338+26339.4</f>
        <v>72677.399999999994</v>
      </c>
      <c r="H36" s="112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pane ySplit="5" topLeftCell="A6" activePane="bottomLeft" state="frozen"/>
      <selection pane="bottomLeft" activeCell="E10" sqref="E10"/>
    </sheetView>
  </sheetViews>
  <sheetFormatPr defaultColWidth="10" defaultRowHeight="13.5"/>
  <cols>
    <col min="1" max="1" width="1.5" style="8" customWidth="1"/>
    <col min="2" max="4" width="6.625" style="8" customWidth="1"/>
    <col min="5" max="5" width="14.125" style="8" customWidth="1"/>
    <col min="6" max="6" width="18.5" style="8" customWidth="1"/>
    <col min="7" max="7" width="23" style="8" customWidth="1"/>
    <col min="8" max="8" width="15.875" style="8" customWidth="1"/>
    <col min="9" max="9" width="1.5" style="8" customWidth="1"/>
    <col min="10" max="12" width="9.75" style="8" customWidth="1"/>
    <col min="13" max="16384" width="10" style="8"/>
  </cols>
  <sheetData>
    <row r="1" spans="1:9" ht="24.95" customHeight="1">
      <c r="A1" s="9"/>
      <c r="B1" s="1"/>
      <c r="C1" s="14"/>
      <c r="D1" s="14"/>
      <c r="E1" s="14"/>
      <c r="F1" s="14"/>
      <c r="G1" s="14"/>
      <c r="H1" s="23" t="s">
        <v>139</v>
      </c>
      <c r="I1" s="14"/>
    </row>
    <row r="2" spans="1:9" ht="22.9" customHeight="1">
      <c r="A2" s="9"/>
      <c r="B2" s="140" t="s">
        <v>140</v>
      </c>
      <c r="C2" s="140"/>
      <c r="D2" s="140"/>
      <c r="E2" s="140"/>
      <c r="F2" s="140"/>
      <c r="G2" s="140"/>
      <c r="H2" s="140"/>
      <c r="I2" s="14" t="s">
        <v>2</v>
      </c>
    </row>
    <row r="3" spans="1:9" ht="19.5" customHeight="1">
      <c r="A3" s="13"/>
      <c r="B3" s="141" t="s">
        <v>244</v>
      </c>
      <c r="C3" s="141"/>
      <c r="D3" s="141"/>
      <c r="E3" s="141"/>
      <c r="F3" s="141"/>
      <c r="G3" s="141"/>
      <c r="H3" s="33" t="s">
        <v>4</v>
      </c>
      <c r="I3" s="25"/>
    </row>
    <row r="4" spans="1:9" ht="24.4" customHeight="1">
      <c r="A4" s="16"/>
      <c r="B4" s="134" t="s">
        <v>68</v>
      </c>
      <c r="C4" s="134"/>
      <c r="D4" s="134"/>
      <c r="E4" s="134" t="s">
        <v>69</v>
      </c>
      <c r="F4" s="134" t="s">
        <v>127</v>
      </c>
      <c r="G4" s="134" t="s">
        <v>141</v>
      </c>
      <c r="H4" s="134" t="s">
        <v>142</v>
      </c>
      <c r="I4" s="26"/>
    </row>
    <row r="5" spans="1:9" ht="24.4" customHeight="1">
      <c r="A5" s="16"/>
      <c r="B5" s="15" t="s">
        <v>71</v>
      </c>
      <c r="C5" s="15" t="s">
        <v>72</v>
      </c>
      <c r="D5" s="15" t="s">
        <v>73</v>
      </c>
      <c r="E5" s="134"/>
      <c r="F5" s="134"/>
      <c r="G5" s="134"/>
      <c r="H5" s="134"/>
      <c r="I5" s="27"/>
    </row>
    <row r="6" spans="1:9" ht="22.9" customHeight="1">
      <c r="A6" s="17"/>
      <c r="B6" s="15"/>
      <c r="C6" s="15"/>
      <c r="D6" s="15"/>
      <c r="E6" s="15"/>
      <c r="F6" s="15"/>
      <c r="G6" s="15" t="s">
        <v>74</v>
      </c>
      <c r="H6" s="18"/>
      <c r="I6" s="28"/>
    </row>
    <row r="7" spans="1:9" ht="22.9" customHeight="1">
      <c r="A7" s="17"/>
      <c r="B7" s="15">
        <v>220</v>
      </c>
      <c r="C7" s="113" t="s">
        <v>227</v>
      </c>
      <c r="D7" s="113" t="s">
        <v>227</v>
      </c>
      <c r="E7" s="132">
        <v>650006</v>
      </c>
      <c r="F7" s="34" t="s">
        <v>228</v>
      </c>
      <c r="G7" s="20" t="s">
        <v>231</v>
      </c>
      <c r="H7" s="32">
        <v>5000</v>
      </c>
      <c r="I7" s="28"/>
    </row>
    <row r="8" spans="1:9" ht="22.9" customHeight="1">
      <c r="A8" s="17"/>
      <c r="B8" s="15"/>
      <c r="C8" s="15"/>
      <c r="D8" s="15"/>
      <c r="E8" s="15"/>
      <c r="F8" s="15"/>
      <c r="G8" s="15"/>
      <c r="H8" s="18"/>
      <c r="I8" s="28"/>
    </row>
    <row r="9" spans="1:9" ht="22.9" customHeight="1">
      <c r="A9" s="17"/>
      <c r="B9" s="15"/>
      <c r="C9" s="15"/>
      <c r="D9" s="15"/>
      <c r="E9" s="15"/>
      <c r="F9" s="15"/>
      <c r="G9" s="15"/>
      <c r="H9" s="18"/>
      <c r="I9" s="28"/>
    </row>
    <row r="10" spans="1:9" ht="22.9" customHeight="1">
      <c r="A10" s="17"/>
      <c r="B10" s="15"/>
      <c r="C10" s="15"/>
      <c r="D10" s="15"/>
      <c r="E10" s="15"/>
      <c r="F10" s="15"/>
      <c r="G10" s="15"/>
      <c r="H10" s="18"/>
      <c r="I10" s="28"/>
    </row>
    <row r="11" spans="1:9" ht="22.9" customHeight="1">
      <c r="A11" s="17"/>
      <c r="B11" s="15"/>
      <c r="C11" s="15"/>
      <c r="D11" s="15"/>
      <c r="E11" s="15"/>
      <c r="F11" s="15"/>
      <c r="G11" s="15"/>
      <c r="H11" s="18"/>
      <c r="I11" s="28"/>
    </row>
    <row r="12" spans="1:9" ht="22.9" customHeight="1">
      <c r="A12" s="17"/>
      <c r="B12" s="15"/>
      <c r="C12" s="15"/>
      <c r="D12" s="15"/>
      <c r="E12" s="15"/>
      <c r="F12" s="15"/>
      <c r="G12" s="15"/>
      <c r="H12" s="18"/>
      <c r="I12" s="28"/>
    </row>
    <row r="13" spans="1:9" ht="22.9" customHeight="1">
      <c r="A13" s="17"/>
      <c r="B13" s="15"/>
      <c r="C13" s="15"/>
      <c r="D13" s="15"/>
      <c r="E13" s="15"/>
      <c r="F13" s="15"/>
      <c r="G13" s="15"/>
      <c r="H13" s="18"/>
      <c r="I13" s="28"/>
    </row>
    <row r="14" spans="1:9" ht="22.9" customHeight="1">
      <c r="A14" s="17"/>
      <c r="B14" s="15"/>
      <c r="C14" s="15"/>
      <c r="D14" s="15"/>
      <c r="E14" s="15"/>
      <c r="F14" s="15"/>
      <c r="G14" s="15"/>
      <c r="H14" s="18"/>
      <c r="I14" s="28"/>
    </row>
    <row r="15" spans="1:9" ht="22.9" customHeight="1">
      <c r="A15" s="17"/>
      <c r="B15" s="15"/>
      <c r="C15" s="15"/>
      <c r="D15" s="15"/>
      <c r="E15" s="15"/>
      <c r="F15" s="15"/>
      <c r="G15" s="15"/>
      <c r="H15" s="18"/>
      <c r="I15" s="28"/>
    </row>
    <row r="16" spans="1:9" ht="22.9" customHeight="1">
      <c r="A16" s="17"/>
      <c r="B16" s="15"/>
      <c r="C16" s="15"/>
      <c r="D16" s="15"/>
      <c r="E16" s="15"/>
      <c r="F16" s="15"/>
      <c r="G16" s="15"/>
      <c r="H16" s="18"/>
      <c r="I16" s="28"/>
    </row>
    <row r="17" spans="1:9" ht="22.9" customHeight="1">
      <c r="A17" s="17"/>
      <c r="B17" s="15"/>
      <c r="C17" s="15"/>
      <c r="D17" s="15"/>
      <c r="E17" s="15"/>
      <c r="F17" s="15"/>
      <c r="G17" s="15"/>
      <c r="H17" s="18"/>
      <c r="I17" s="28"/>
    </row>
    <row r="18" spans="1:9" ht="27" customHeight="1"/>
    <row r="19" spans="1:9" ht="27" customHeight="1"/>
    <row r="20" spans="1:9" ht="27" customHeight="1"/>
    <row r="21" spans="1:9" ht="27" customHeight="1"/>
    <row r="22" spans="1:9" ht="27" customHeight="1"/>
    <row r="23" spans="1:9" ht="27" customHeight="1"/>
    <row r="24" spans="1:9" ht="27" customHeight="1"/>
    <row r="25" spans="1:9" ht="27" customHeight="1"/>
    <row r="26" spans="1:9" ht="27" customHeight="1"/>
    <row r="27" spans="1:9" ht="27" customHeight="1"/>
    <row r="28" spans="1:9" ht="27" customHeight="1"/>
    <row r="29" spans="1:9" ht="27" customHeight="1"/>
    <row r="30" spans="1:9" ht="27" customHeight="1"/>
    <row r="31" spans="1:9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封面!Print_Area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罗雄</cp:lastModifiedBy>
  <dcterms:created xsi:type="dcterms:W3CDTF">2022-03-04T11:29:00Z</dcterms:created>
  <dcterms:modified xsi:type="dcterms:W3CDTF">2023-07-14T03:27:33Z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